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stpae_000\Documents\CME\MEC. VERIFICACIÓN\2019\"/>
    </mc:Choice>
  </mc:AlternateContent>
  <bookViews>
    <workbookView xWindow="0" yWindow="0" windowWidth="15600" windowHeight="11280"/>
  </bookViews>
  <sheets>
    <sheet name="Reglas de permanencia " sheetId="15" r:id="rId1"/>
    <sheet name="Empresas-General" sheetId="3" r:id="rId2"/>
    <sheet name="Empresas-Indicadores" sheetId="9" r:id="rId3"/>
    <sheet name="Empresas-Gestión Riesgos DDHH" sheetId="4" r:id="rId4"/>
    <sheet name="Empresas-Gestión E&amp;S" sheetId="12" r:id="rId5"/>
    <sheet name="Empresas-apoyo PIDHDIH" sheetId="10" r:id="rId6"/>
    <sheet name="Empresas-V&amp;SP" sheetId="1" r:id="rId7"/>
    <sheet name="Empresas-emblemas Cruz Roja" sheetId="11" r:id="rId8"/>
    <sheet name="Empresas-Gestión Convenios" sheetId="17" r:id="rId9"/>
    <sheet name="Empresas-GestiónProtesta Social" sheetId="16" r:id="rId10"/>
  </sheets>
  <definedNames>
    <definedName name="_xlnm._FilterDatabase" localSheetId="3" hidden="1">'Empresas-Gestión Riesgos DDHH'!$A$5:$G$38</definedName>
    <definedName name="_ftn1" localSheetId="5">'Empresas-apoyo PIDHDIH'!#REF!</definedName>
    <definedName name="_ftn1" localSheetId="7">'Empresas-emblemas Cruz Roja'!#REF!</definedName>
    <definedName name="_ftn1" localSheetId="1">'Empresas-General'!#REF!</definedName>
    <definedName name="_ftn1" localSheetId="4">'Empresas-Gestión E&amp;S'!#REF!</definedName>
    <definedName name="_ftn1" localSheetId="3">'Empresas-Gestión Riesgos DDHH'!#REF!</definedName>
    <definedName name="_ftn1" localSheetId="2">'Empresas-Indicadores'!#REF!</definedName>
    <definedName name="_ftn1" localSheetId="6">'Empresas-V&amp;SP'!#REF!</definedName>
    <definedName name="_ftnref1" localSheetId="5">'Empresas-apoyo PIDHDIH'!$H$9</definedName>
    <definedName name="_ftnref1" localSheetId="7">'Empresas-emblemas Cruz Roja'!#REF!</definedName>
    <definedName name="_ftnref1" localSheetId="1">'Empresas-General'!#REF!</definedName>
    <definedName name="_ftnref1" localSheetId="4">'Empresas-Gestión E&amp;S'!$H$14</definedName>
    <definedName name="_ftnref1" localSheetId="3">'Empresas-Gestión Riesgos DDHH'!#REF!</definedName>
    <definedName name="_ftnref1" localSheetId="2">'Empresas-Indicadores'!$H$34</definedName>
    <definedName name="_ftnref1" localSheetId="6">'Empresas-V&amp;SP'!$H$12</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3" l="1"/>
  <c r="D99" i="16"/>
  <c r="F48" i="16" s="1"/>
  <c r="D45" i="17"/>
  <c r="F44" i="17" s="1"/>
  <c r="F53" i="16" l="1"/>
  <c r="F58" i="16"/>
  <c r="F62" i="16"/>
  <c r="F66" i="16"/>
  <c r="F71" i="16"/>
  <c r="F75" i="16"/>
  <c r="F81" i="16"/>
  <c r="F85" i="16"/>
  <c r="F91" i="16"/>
  <c r="F95" i="16"/>
  <c r="F54" i="16"/>
  <c r="F59" i="16"/>
  <c r="F63" i="16"/>
  <c r="F67" i="16"/>
  <c r="F72" i="16"/>
  <c r="F76" i="16"/>
  <c r="F82" i="16"/>
  <c r="F86" i="16"/>
  <c r="F92" i="16"/>
  <c r="F96" i="16"/>
  <c r="F73" i="16"/>
  <c r="F77" i="16"/>
  <c r="F83" i="16"/>
  <c r="F87" i="16"/>
  <c r="F93" i="16"/>
  <c r="F97" i="16"/>
  <c r="F55" i="16"/>
  <c r="F60" i="16"/>
  <c r="F64" i="16"/>
  <c r="F68" i="16"/>
  <c r="F52" i="16"/>
  <c r="F57" i="16"/>
  <c r="F61" i="16"/>
  <c r="F65" i="16"/>
  <c r="F69" i="16"/>
  <c r="F74" i="16"/>
  <c r="F80" i="16"/>
  <c r="F84" i="16"/>
  <c r="F88" i="16"/>
  <c r="F94" i="16"/>
  <c r="F98" i="16"/>
  <c r="F13" i="16"/>
  <c r="F23" i="16"/>
  <c r="F42" i="16"/>
  <c r="F14" i="16"/>
  <c r="F24" i="16"/>
  <c r="F47" i="16"/>
  <c r="F8" i="16"/>
  <c r="F12" i="16"/>
  <c r="F17" i="16"/>
  <c r="F22" i="16"/>
  <c r="F26" i="16"/>
  <c r="F31" i="16"/>
  <c r="F36" i="16"/>
  <c r="F41" i="16"/>
  <c r="F45" i="16"/>
  <c r="F9" i="16"/>
  <c r="F18" i="16"/>
  <c r="F27" i="16"/>
  <c r="F37" i="16"/>
  <c r="F46" i="16"/>
  <c r="F10" i="16"/>
  <c r="F20" i="16"/>
  <c r="F29" i="16"/>
  <c r="F34" i="16"/>
  <c r="F38" i="16"/>
  <c r="F43" i="16"/>
  <c r="F11" i="16"/>
  <c r="F16" i="16"/>
  <c r="F21" i="16"/>
  <c r="F25" i="16"/>
  <c r="F30" i="16"/>
  <c r="F35" i="16"/>
  <c r="F39" i="16"/>
  <c r="F44" i="16"/>
  <c r="F6" i="17"/>
  <c r="G5" i="17" s="1"/>
  <c r="F15" i="17"/>
  <c r="F27" i="17"/>
  <c r="F35" i="17"/>
  <c r="F12" i="17"/>
  <c r="F16" i="17"/>
  <c r="F22" i="17"/>
  <c r="F28" i="17"/>
  <c r="F32" i="17"/>
  <c r="F36" i="17"/>
  <c r="F42" i="17"/>
  <c r="F9" i="17"/>
  <c r="F13" i="17"/>
  <c r="F17" i="17"/>
  <c r="F23" i="17"/>
  <c r="F29" i="17"/>
  <c r="F33" i="17"/>
  <c r="F37" i="17"/>
  <c r="F43" i="17"/>
  <c r="F11" i="17"/>
  <c r="F19" i="17"/>
  <c r="F31" i="17"/>
  <c r="F41" i="17"/>
  <c r="F10" i="17"/>
  <c r="F14" i="17"/>
  <c r="F18" i="17"/>
  <c r="F26" i="17"/>
  <c r="F30" i="17"/>
  <c r="F34" i="17"/>
  <c r="F40" i="17"/>
  <c r="E7" i="3"/>
  <c r="G49" i="16" l="1"/>
  <c r="G5" i="16"/>
  <c r="G89" i="16"/>
  <c r="G20" i="17"/>
  <c r="G7" i="17"/>
  <c r="G24" i="17"/>
  <c r="G38" i="17"/>
  <c r="D77" i="9"/>
  <c r="F76" i="9" s="1"/>
  <c r="F63" i="9"/>
  <c r="F58" i="9"/>
  <c r="F52" i="9"/>
  <c r="F47" i="9"/>
  <c r="F42" i="9"/>
  <c r="F37" i="9"/>
  <c r="F32" i="9"/>
  <c r="F23" i="9"/>
  <c r="F18" i="9"/>
  <c r="F11" i="9"/>
  <c r="D9" i="11"/>
  <c r="F8" i="11"/>
  <c r="F7" i="11"/>
  <c r="D36" i="1"/>
  <c r="F33" i="1" s="1"/>
  <c r="D31" i="10"/>
  <c r="F30" i="10" s="1"/>
  <c r="G29" i="10" s="1"/>
  <c r="F28" i="10"/>
  <c r="F27" i="10"/>
  <c r="F24" i="10"/>
  <c r="F20" i="10"/>
  <c r="F19" i="10"/>
  <c r="F17" i="10"/>
  <c r="F15" i="10"/>
  <c r="F12" i="10"/>
  <c r="F11" i="10"/>
  <c r="F9" i="10"/>
  <c r="F8" i="10"/>
  <c r="F7" i="10"/>
  <c r="D83" i="12"/>
  <c r="F80" i="12" s="1"/>
  <c r="F81" i="12"/>
  <c r="F78" i="12"/>
  <c r="F75" i="12"/>
  <c r="F73" i="12"/>
  <c r="F70" i="12"/>
  <c r="F68" i="12"/>
  <c r="F66" i="12"/>
  <c r="F64" i="12"/>
  <c r="F63" i="12"/>
  <c r="F61" i="12"/>
  <c r="F59" i="12"/>
  <c r="F58" i="12"/>
  <c r="F57" i="12"/>
  <c r="F54" i="12"/>
  <c r="F52" i="12"/>
  <c r="F50" i="12"/>
  <c r="F48" i="12"/>
  <c r="F47" i="12"/>
  <c r="F46" i="12"/>
  <c r="F44" i="12"/>
  <c r="F43" i="12"/>
  <c r="F40" i="12"/>
  <c r="G39" i="12" s="1"/>
  <c r="F38" i="12"/>
  <c r="F36" i="12"/>
  <c r="F35" i="12"/>
  <c r="F34" i="12"/>
  <c r="G31" i="12" s="1"/>
  <c r="F33" i="12"/>
  <c r="F30" i="12"/>
  <c r="F28" i="12"/>
  <c r="F26" i="12"/>
  <c r="F24" i="12"/>
  <c r="F23" i="12"/>
  <c r="F22" i="12"/>
  <c r="F21" i="12"/>
  <c r="F20" i="12"/>
  <c r="F8" i="12"/>
  <c r="F9" i="12"/>
  <c r="F10" i="12"/>
  <c r="G5" i="12" s="1"/>
  <c r="F11" i="12"/>
  <c r="F12" i="12"/>
  <c r="F13" i="12"/>
  <c r="F14" i="12"/>
  <c r="F15" i="12"/>
  <c r="F16" i="12"/>
  <c r="F17" i="12"/>
  <c r="F18" i="12"/>
  <c r="F7" i="12"/>
  <c r="D38" i="4"/>
  <c r="F35" i="4" s="1"/>
  <c r="F36" i="4"/>
  <c r="F34" i="4"/>
  <c r="F32" i="4"/>
  <c r="F28" i="4"/>
  <c r="F24" i="4"/>
  <c r="F22" i="4"/>
  <c r="F20" i="4"/>
  <c r="F17" i="4"/>
  <c r="F15" i="4"/>
  <c r="F12" i="4"/>
  <c r="F10" i="4"/>
  <c r="F7" i="4"/>
  <c r="G18" i="10"/>
  <c r="G25" i="10"/>
  <c r="G25" i="12"/>
  <c r="G27" i="12"/>
  <c r="G29" i="12"/>
  <c r="G37" i="12"/>
  <c r="G51" i="12"/>
  <c r="E8" i="3"/>
  <c r="E6" i="3"/>
  <c r="E5" i="3"/>
  <c r="E4" i="3"/>
  <c r="G5" i="11" l="1"/>
  <c r="G3" i="17"/>
  <c r="F12" i="1"/>
  <c r="F21" i="1"/>
  <c r="F29" i="1"/>
  <c r="F7" i="1"/>
  <c r="F16" i="1"/>
  <c r="F25" i="1"/>
  <c r="F35" i="1"/>
  <c r="G34" i="1" s="1"/>
  <c r="F8" i="1"/>
  <c r="F17" i="1"/>
  <c r="F26" i="1"/>
  <c r="F13" i="1"/>
  <c r="F22" i="1"/>
  <c r="F30" i="1"/>
  <c r="G3" i="11"/>
  <c r="E17" i="3" s="1"/>
  <c r="F6" i="4"/>
  <c r="F11" i="4"/>
  <c r="F16" i="4"/>
  <c r="F21" i="4"/>
  <c r="F27" i="4"/>
  <c r="F33" i="4"/>
  <c r="G30" i="4" s="1"/>
  <c r="F37" i="4"/>
  <c r="F67" i="12"/>
  <c r="F71" i="12"/>
  <c r="F77" i="12"/>
  <c r="F82" i="12"/>
  <c r="F10" i="9"/>
  <c r="F15" i="9"/>
  <c r="F19" i="9"/>
  <c r="F24" i="9"/>
  <c r="G22" i="9" s="1"/>
  <c r="F29" i="9"/>
  <c r="F53" i="9"/>
  <c r="F59" i="9"/>
  <c r="G57" i="9" s="1"/>
  <c r="F64" i="9"/>
  <c r="G62" i="9" s="1"/>
  <c r="F69" i="9"/>
  <c r="F74" i="9"/>
  <c r="F10" i="10"/>
  <c r="G5" i="10" s="1"/>
  <c r="G3" i="10" s="1"/>
  <c r="E16" i="3" s="1"/>
  <c r="F16" i="10"/>
  <c r="G13" i="10" s="1"/>
  <c r="F23" i="10"/>
  <c r="G21" i="10" s="1"/>
  <c r="F9" i="1"/>
  <c r="F14" i="1"/>
  <c r="F19" i="1"/>
  <c r="F23" i="1"/>
  <c r="F27" i="1"/>
  <c r="F32" i="1"/>
  <c r="G31" i="1" s="1"/>
  <c r="F7" i="9"/>
  <c r="F9" i="9"/>
  <c r="F16" i="9"/>
  <c r="F20" i="9"/>
  <c r="F25" i="9"/>
  <c r="F30" i="9"/>
  <c r="F35" i="9"/>
  <c r="F40" i="9"/>
  <c r="F45" i="9"/>
  <c r="F50" i="9"/>
  <c r="F54" i="9"/>
  <c r="F60" i="9"/>
  <c r="F65" i="9"/>
  <c r="F70" i="9"/>
  <c r="F75" i="9"/>
  <c r="F8" i="4"/>
  <c r="F14" i="4"/>
  <c r="F18" i="4"/>
  <c r="F23" i="4"/>
  <c r="F29" i="4"/>
  <c r="F45" i="12"/>
  <c r="F49" i="12"/>
  <c r="F55" i="12"/>
  <c r="F60" i="12"/>
  <c r="F65" i="12"/>
  <c r="F69" i="12"/>
  <c r="F74" i="12"/>
  <c r="F10" i="1"/>
  <c r="F15" i="1"/>
  <c r="F20" i="1"/>
  <c r="F24" i="1"/>
  <c r="F28" i="1"/>
  <c r="F12" i="9"/>
  <c r="F8" i="9"/>
  <c r="F17" i="9"/>
  <c r="F26" i="9"/>
  <c r="F31" i="9"/>
  <c r="F36" i="9"/>
  <c r="F41" i="9"/>
  <c r="F46" i="9"/>
  <c r="F51" i="9"/>
  <c r="F66" i="9"/>
  <c r="F71" i="9"/>
  <c r="G53" i="12" l="1"/>
  <c r="G34" i="9"/>
  <c r="G5" i="1"/>
  <c r="G3" i="1" s="1"/>
  <c r="E15" i="3" s="1"/>
  <c r="G73" i="9"/>
  <c r="G14" i="9"/>
  <c r="G25" i="4"/>
  <c r="G5" i="4"/>
  <c r="G3" i="4" s="1"/>
  <c r="E12" i="3" s="1"/>
  <c r="G49" i="9"/>
  <c r="G68" i="9"/>
  <c r="G28" i="9"/>
  <c r="G41" i="12"/>
  <c r="G3" i="12" s="1"/>
  <c r="E14" i="3" s="1"/>
  <c r="G44" i="9"/>
  <c r="G6" i="9"/>
  <c r="G39" i="9"/>
  <c r="G3" i="16"/>
  <c r="E19" i="3" s="1"/>
  <c r="G3" i="9" l="1"/>
  <c r="E13" i="3" s="1"/>
</calcChain>
</file>

<file path=xl/comments1.xml><?xml version="1.0" encoding="utf-8"?>
<comments xmlns="http://schemas.openxmlformats.org/spreadsheetml/2006/main">
  <authors>
    <author>Luis</author>
  </authors>
  <commentList>
    <comment ref="D4" authorId="0" shapeId="0">
      <text>
        <r>
          <rPr>
            <sz val="9"/>
            <color indexed="81"/>
            <rFont val="Tahoma"/>
          </rPr>
          <t xml:space="preserve">Aplica (A)/No Aplica (NA) la pregunta  </t>
        </r>
      </text>
    </comment>
    <comment ref="E4" authorId="0" shapeId="0">
      <text>
        <r>
          <rPr>
            <sz val="9"/>
            <color indexed="81"/>
            <rFont val="Tahoma"/>
          </rPr>
          <t>SI/NO Respuesta a la pregunta</t>
        </r>
      </text>
    </comment>
  </commentList>
</comments>
</file>

<file path=xl/comments2.xml><?xml version="1.0" encoding="utf-8"?>
<comments xmlns="http://schemas.openxmlformats.org/spreadsheetml/2006/main">
  <authors>
    <author>Luis</author>
  </authors>
  <commentList>
    <comment ref="D5" authorId="0" shapeId="0">
      <text>
        <r>
          <rPr>
            <sz val="9"/>
            <color indexed="81"/>
            <rFont val="Tahoma"/>
          </rPr>
          <t xml:space="preserve">Aplica (A)/No Aplica (NA) la pregunta  </t>
        </r>
      </text>
    </comment>
    <comment ref="E5" authorId="0" shapeId="0">
      <text>
        <r>
          <rPr>
            <sz val="9"/>
            <color indexed="81"/>
            <rFont val="Tahoma"/>
          </rPr>
          <t>SI/NO Respuesta a la pregunta</t>
        </r>
      </text>
    </comment>
  </commentList>
</comments>
</file>

<file path=xl/comments3.xml><?xml version="1.0" encoding="utf-8"?>
<comments xmlns="http://schemas.openxmlformats.org/spreadsheetml/2006/main">
  <authors>
    <author>Luis</author>
  </authors>
  <commentList>
    <comment ref="D5" authorId="0" shapeId="0">
      <text>
        <r>
          <rPr>
            <sz val="9"/>
            <color indexed="81"/>
            <rFont val="Tahoma"/>
          </rPr>
          <t xml:space="preserve">Aplica (A)/No Aplica (NA) la pregunta  </t>
        </r>
      </text>
    </comment>
    <comment ref="E5" authorId="0" shapeId="0">
      <text>
        <r>
          <rPr>
            <sz val="9"/>
            <color indexed="81"/>
            <rFont val="Tahoma"/>
          </rPr>
          <t>SI/NO Respuesta a la pregunta</t>
        </r>
      </text>
    </comment>
  </commentList>
</comments>
</file>

<file path=xl/comments4.xml><?xml version="1.0" encoding="utf-8"?>
<comments xmlns="http://schemas.openxmlformats.org/spreadsheetml/2006/main">
  <authors>
    <author>Luis</author>
  </authors>
  <commentList>
    <comment ref="D5" authorId="0" shapeId="0">
      <text>
        <r>
          <rPr>
            <sz val="9"/>
            <color indexed="81"/>
            <rFont val="Tahoma"/>
          </rPr>
          <t xml:space="preserve">Aplica (A)/No Aplica (NA) la pregunta  </t>
        </r>
      </text>
    </comment>
    <comment ref="E5" authorId="0" shapeId="0">
      <text>
        <r>
          <rPr>
            <sz val="9"/>
            <color indexed="81"/>
            <rFont val="Tahoma"/>
          </rPr>
          <t>SI/NO Respuesta a la pregunta</t>
        </r>
      </text>
    </comment>
  </commentList>
</comments>
</file>

<file path=xl/comments5.xml><?xml version="1.0" encoding="utf-8"?>
<comments xmlns="http://schemas.openxmlformats.org/spreadsheetml/2006/main">
  <authors>
    <author>Luis</author>
  </authors>
  <commentList>
    <comment ref="D5" authorId="0" shapeId="0">
      <text>
        <r>
          <rPr>
            <sz val="9"/>
            <color indexed="81"/>
            <rFont val="Tahoma"/>
          </rPr>
          <t xml:space="preserve">Aplica (A)/No Aplica (NA) la pregunta  </t>
        </r>
      </text>
    </comment>
    <comment ref="E5" authorId="0" shapeId="0">
      <text>
        <r>
          <rPr>
            <sz val="9"/>
            <color indexed="81"/>
            <rFont val="Tahoma"/>
          </rPr>
          <t>SI/NO Respuesta a la pregunta</t>
        </r>
      </text>
    </comment>
  </commentList>
</comments>
</file>

<file path=xl/comments6.xml><?xml version="1.0" encoding="utf-8"?>
<comments xmlns="http://schemas.openxmlformats.org/spreadsheetml/2006/main">
  <authors>
    <author>Luis</author>
  </authors>
  <commentList>
    <comment ref="D5" authorId="0" shapeId="0">
      <text>
        <r>
          <rPr>
            <sz val="9"/>
            <color indexed="81"/>
            <rFont val="Tahoma"/>
          </rPr>
          <t xml:space="preserve">Aplica (A)/No Aplica (NA) la pregunta  </t>
        </r>
      </text>
    </comment>
    <comment ref="E5" authorId="0" shapeId="0">
      <text>
        <r>
          <rPr>
            <sz val="9"/>
            <color indexed="81"/>
            <rFont val="Tahoma"/>
          </rPr>
          <t>SI/NO Respuesta a la pregunta</t>
        </r>
      </text>
    </comment>
  </commentList>
</comments>
</file>

<file path=xl/comments7.xml><?xml version="1.0" encoding="utf-8"?>
<comments xmlns="http://schemas.openxmlformats.org/spreadsheetml/2006/main">
  <authors>
    <author>Luis</author>
  </authors>
  <commentList>
    <comment ref="D5" authorId="0" shapeId="0">
      <text>
        <r>
          <rPr>
            <sz val="9"/>
            <color indexed="81"/>
            <rFont val="Tahoma"/>
          </rPr>
          <t xml:space="preserve">Aplica (A)/No Aplica (NA) la pregunta  </t>
        </r>
      </text>
    </comment>
    <comment ref="E5" authorId="0" shapeId="0">
      <text>
        <r>
          <rPr>
            <sz val="9"/>
            <color indexed="81"/>
            <rFont val="Tahoma"/>
          </rPr>
          <t>SI/NO Respuesta a la pregunta</t>
        </r>
      </text>
    </comment>
  </commentList>
</comments>
</file>

<file path=xl/comments8.xml><?xml version="1.0" encoding="utf-8"?>
<comments xmlns="http://schemas.openxmlformats.org/spreadsheetml/2006/main">
  <authors>
    <author>Luis</author>
  </authors>
  <commentList>
    <comment ref="D5" authorId="0" shapeId="0">
      <text>
        <r>
          <rPr>
            <sz val="9"/>
            <color indexed="81"/>
            <rFont val="Tahoma"/>
          </rPr>
          <t xml:space="preserve">Aplica (A)/No Aplica (NA) la pregunta  </t>
        </r>
      </text>
    </comment>
    <comment ref="E5" authorId="0" shapeId="0">
      <text>
        <r>
          <rPr>
            <sz val="9"/>
            <color indexed="81"/>
            <rFont val="Tahoma"/>
          </rPr>
          <t>SI/NO Respuesta a la pregunta</t>
        </r>
      </text>
    </comment>
  </commentList>
</comments>
</file>

<file path=xl/sharedStrings.xml><?xml version="1.0" encoding="utf-8"?>
<sst xmlns="http://schemas.openxmlformats.org/spreadsheetml/2006/main" count="1184" uniqueCount="437">
  <si>
    <t>SI/NO</t>
  </si>
  <si>
    <t>NO</t>
  </si>
  <si>
    <t>SI</t>
  </si>
  <si>
    <t>Evidencia o Justificación</t>
  </si>
  <si>
    <t>Requisito</t>
  </si>
  <si>
    <t>Suscribir y cumplir el acuerdo de confidencialidad del CME.</t>
  </si>
  <si>
    <t>La empresa suscribió y cumplió el acuerdo de confidencialidad del CME</t>
  </si>
  <si>
    <t xml:space="preserve">Resultado </t>
  </si>
  <si>
    <t>Progresar en la adopción de las recomendaciones del CME.</t>
  </si>
  <si>
    <t>La empresa participó  en al menos el 80% de las actividades programadas por un grupo de trabajo del CME</t>
  </si>
  <si>
    <t>Total esta recomendación</t>
  </si>
  <si>
    <t>1.- Recomendaciones relativas a la planeación de la contratación</t>
  </si>
  <si>
    <t>1.1.- La empresa contratante debe planear cuidadosamente la contratación de los servicios de V&amp;SP, teniendo en cuenta, principalmente:</t>
  </si>
  <si>
    <t>%</t>
  </si>
  <si>
    <t>Consultar la recomendación en www.CMEColombia.co</t>
  </si>
  <si>
    <t xml:space="preserve">3.- ICoC (Código Internacional de Conducta para contratistas de V&amp;SP - Consultar en www.CMEColombia.co). </t>
  </si>
  <si>
    <t>2.- Recomendaciones relativas a la ejecución y monitoreo de los contratos.</t>
  </si>
  <si>
    <t>1.- Planear: identificar oportunidades, impactos y riesgos (OIR) de DDHH relacionados con la seguridad; valorarlos y elegir la manera en que serán tratados.</t>
  </si>
  <si>
    <t>1.5.- En los análisis de OIR deben participar, por lo menos:</t>
  </si>
  <si>
    <t>3.- Verificación y ajuste:</t>
  </si>
  <si>
    <t>2.- Desarrollar el trabajo conforme lo planteado:</t>
  </si>
  <si>
    <t>Cumplimiento recomendaciones</t>
  </si>
  <si>
    <t>Este año</t>
  </si>
  <si>
    <t>Año precedente</t>
  </si>
  <si>
    <t>Indicador 1: Evidencia de análisis de riesgos e impactos realizados según mejores prácticas internacionales</t>
  </si>
  <si>
    <t>Indicador 2: Consultas sistemáticas con actores relevantes (stakeholders) para la identificación de riesgos</t>
  </si>
  <si>
    <t>Indicador 3: Capacidad de respuesta y ajuste de estrategias de la empresa</t>
  </si>
  <si>
    <t>Indicador 5: Evidencia de capacitación y entrenamiento a empleados y contratistas</t>
  </si>
  <si>
    <t>Indicador 6: Evidencia de entrenamiento de la Fuerza Pública</t>
  </si>
  <si>
    <t>Indicador 7: Evidencia de entrenamiento a contratistas de seguridad privada</t>
  </si>
  <si>
    <t>Indicador 9: Evidencia de registro y monitoreo de transferencia de equipos</t>
  </si>
  <si>
    <t>Indicador 10: Evidencia de reporte de abusos de derechos humanos e infracciones al DIH</t>
  </si>
  <si>
    <t>1.- Instrucción en DIH</t>
  </si>
  <si>
    <t>2. Instrucción en DDHH (excluyendo lo relativo al DIH, que se describe en la sección precedente).</t>
  </si>
  <si>
    <t>3. Divulgar compromiso empresarial con los PV.  Se recomienda a las empresas:</t>
  </si>
  <si>
    <t>Se recomienda a las empresas que, en virtud del conocimiento que desarrollan respecto de los grupos vulnerables de su área de influencia, y gracias a la menor rotación de personal que tienen en general, respecto de la rotación de los integrantes de la Fuerza Pública:</t>
  </si>
  <si>
    <t>6. Atención a Grupos Especiales</t>
  </si>
  <si>
    <t xml:space="preserve">7. Desminado y Atención a víctimas de Minas Anti-persona. </t>
  </si>
  <si>
    <t>Recomendaciones</t>
  </si>
  <si>
    <t>1.- Foco en prevención</t>
  </si>
  <si>
    <t>2.- Indelegabilidad</t>
  </si>
  <si>
    <t>3.- Coherencia</t>
  </si>
  <si>
    <t>4.- Deber de denuncia</t>
  </si>
  <si>
    <t>5.- No pago</t>
  </si>
  <si>
    <t>6.- No contratación de seguros</t>
  </si>
  <si>
    <t>7.-  No contratación de negociadores</t>
  </si>
  <si>
    <t>8.- Extensión a contratistas, subcontratistas y proveedores</t>
  </si>
  <si>
    <t>a.- Análisis de riesgos</t>
  </si>
  <si>
    <t>De conformidad con las normas legales vigentes, pero también por razones prácticas y de compromiso con los derechos humanos, la empresa:</t>
  </si>
  <si>
    <t>9.- Compromiso con los derechos de las víctimas de secuestro</t>
  </si>
  <si>
    <r>
      <rPr>
        <b/>
        <sz val="14"/>
        <rFont val="Arial"/>
        <family val="2"/>
      </rPr>
      <t xml:space="preserve">c. Extorsión a la marca. </t>
    </r>
    <r>
      <rPr>
        <sz val="14"/>
        <rFont val="Arial"/>
        <family val="2"/>
      </rPr>
      <t>En caso de que se presenten amenazas de extorsión a la marca, la empresa:</t>
    </r>
  </si>
  <si>
    <r>
      <rPr>
        <b/>
        <sz val="14"/>
        <rFont val="Arial"/>
        <family val="2"/>
      </rPr>
      <t xml:space="preserve">e. Secuestro de empleados. </t>
    </r>
    <r>
      <rPr>
        <sz val="14"/>
        <rFont val="Arial"/>
        <family val="2"/>
      </rPr>
      <t>En caso de que un empleado, o varios, hayan sido secuestrados, la empresa:</t>
    </r>
  </si>
  <si>
    <t>En el caso de que los secuestradores se comuniquen con la empresa:</t>
  </si>
  <si>
    <r>
      <rPr>
        <b/>
        <sz val="14"/>
        <rFont val="Arial"/>
        <family val="2"/>
      </rPr>
      <t>f. Secuestro de empleados extranjeros o expatriados.</t>
    </r>
    <r>
      <rPr>
        <sz val="14"/>
        <rFont val="Arial"/>
        <family val="2"/>
      </rPr>
      <t xml:space="preserve"> En caso de secuestro de extranjeros o expatriados, la empresa:</t>
    </r>
  </si>
  <si>
    <r>
      <t xml:space="preserve">g. Respeto de los derechos del empleado secuestrado. </t>
    </r>
    <r>
      <rPr>
        <sz val="14"/>
        <rFont val="Arial"/>
        <family val="2"/>
      </rPr>
      <t xml:space="preserve"> La empresa:</t>
    </r>
  </si>
  <si>
    <t>Versión</t>
  </si>
  <si>
    <t>De fecha</t>
  </si>
  <si>
    <t>1.- Gestión de Riesgos de DDHH Relacionados con la Seguridad</t>
  </si>
  <si>
    <t>2.- Indicadores de International Alert y el CME para Medir el Uso de los PV</t>
  </si>
  <si>
    <t>3.- Gestión de los Riesgos Extorsión y Secuestro</t>
  </si>
  <si>
    <t>4.- Gestión Contractual de Vigilancia &amp; Seguridad Privada</t>
  </si>
  <si>
    <t>5.- Apoyar la Implementación de la Política Integral de DDHH y DIH del Ministerio de Defensa</t>
  </si>
  <si>
    <t>6.- Uso de Emblemas de la Cruz Roja</t>
  </si>
  <si>
    <t>Participar en la identificación y construcción de recomendaciones del CME (al menos en un Grupo de Trabajo).</t>
  </si>
  <si>
    <t>3.3.- ¿Analiza la empresa los casos en los que tiene conocimiento de violaciones de DDHH reales o potenciales para identificar sus causas inmediatas, sus causas básicas y, en particular, qué lecciones pueden aprenderse para asegurar su diligencia?.</t>
  </si>
  <si>
    <t>3.1.- ¿Verifica la empresa que su actuación, la de sus contratistas y la de los proveedores que tengan contacto con las comunidades corresponde con lo planeado, y hace los ajustes que correspondan en caso de ser necesario?.</t>
  </si>
  <si>
    <t>Indicador 8: Verificación del historial en Derechos Humanos de la seguridad pública</t>
  </si>
  <si>
    <t>¿Activa la empresa mecanismos para hacer extensivas estas recomendaciones? a sus:</t>
  </si>
  <si>
    <t>¿Si la víctima no tiene familia en Colombia, la empresa eleva la noticia criminal?</t>
  </si>
  <si>
    <t>¿Emite la empresa, si lo considera necesario, posiciones públicas a través de comunicados en la página Internet de la empresa en lugar de hacer declaraciones a medios y ajustar periódicamente su contenido?.</t>
  </si>
  <si>
    <t xml:space="preserve">Evaluación de indicador 1A:  Análisis de riesgos para la empresa </t>
  </si>
  <si>
    <t xml:space="preserve">¿Incluye la empresa análisis de doble via en riesgos e impactos no técnicos? </t>
  </si>
  <si>
    <t>¿La empresa cuenta con participación interdepartamental en el análisis?</t>
  </si>
  <si>
    <r>
      <t xml:space="preserve">¿La empresa cuenta con paticipación de </t>
    </r>
    <r>
      <rPr>
        <i/>
        <sz val="14"/>
        <rFont val="Arial"/>
        <family val="2"/>
      </rPr>
      <t xml:space="preserve">stakeholders en la identificación de riesgos e impactos? </t>
    </r>
  </si>
  <si>
    <t>¿La empresa identifica lecciones aprendidas en el manejo de riesgos e impactos?</t>
  </si>
  <si>
    <t>¿La empresa realiza consultas sobre temas de seguridad y DH?</t>
  </si>
  <si>
    <t>¿La empresa cuenta con participación de actores relevantes en la identificación de riesgos e impactos?</t>
  </si>
  <si>
    <t>¿Existe una priorización que sirva de insumo para entablar consultas con atores relevantes?</t>
  </si>
  <si>
    <t>¿Realiza la empresa una identificiación clara de los riesgos clave de DDHH relacionados con la seguridad?</t>
  </si>
  <si>
    <t>¿Realiza la empresa una identificiación clara de los impactos de DDHH relacionados con la seguridad?</t>
  </si>
  <si>
    <t>¿se ha dialogado entre los departamentos de la empresa y con otros actores pertinentes para enriquecer la comprensión de los riesgos e impactos de DDHH relacionados con la seguridad (debidamente "compartimentalizada")?</t>
  </si>
  <si>
    <t xml:space="preserve">¿Las acciones tomadas derivaron en productos concretos? Explique </t>
  </si>
  <si>
    <t>¿Ha identificado la empresa acciones de mejoramiento?</t>
  </si>
  <si>
    <t>¿La empresa ha verificado el entrenamiento de la Fuerza Pública ofrecido por el Estado?</t>
  </si>
  <si>
    <t>¿Ha identificado vacíos en el entrenamiento ofrecido por el Estado que la empresa puede contribuir a llenar?</t>
  </si>
  <si>
    <t xml:space="preserve">¿Ha establecido la empresa acciones para llenar esos vacíos? </t>
  </si>
  <si>
    <t xml:space="preserve">¿La empresa hace verificación del contenido y de material de entrenamiento utilizado por la empresa contratista? </t>
  </si>
  <si>
    <t>¿Ha establecido la empresa acciones correctivas a partir de la verificación?</t>
  </si>
  <si>
    <t>¿La empresa ofrece reentrenamiento?</t>
  </si>
  <si>
    <t>¿La oferta de los contratistas de la empresa supera dicha exigencia?</t>
  </si>
  <si>
    <t>¿La empresa ha realizado su debida diligencia ante un posible caso de violación a los DDHH?</t>
  </si>
  <si>
    <t>¿La empresa ha realizado su debida diligencia ante un posible caso de violación a los DDHH por parte de un contratista de seguridad privada?</t>
  </si>
  <si>
    <t>¿Ha verificado la empresa  el status de las empresa de seguridad privada con la superintendencia de V y SP?</t>
  </si>
  <si>
    <t>¿La empresa cuenta con un procedimiento para remitir posibles casos de violaciones a lso DDHH por parte de contratistas de seguridad privada a las autoridades competentes?</t>
  </si>
  <si>
    <t>¿Hace la empresa verificación del convenio?</t>
  </si>
  <si>
    <t xml:space="preserve">¿La empresa realiza seguimiento y monitoreo de los casos reportados? </t>
  </si>
  <si>
    <t>¿La empresa toma acciones correctivas en caso de presentarse una violación a los DDHH?</t>
  </si>
  <si>
    <t>¿Planea la empresa la contratación de los servicios de V&amp;SP tendiendo en cuenta las disposiciones legales vigentes en Colombia y, en especial, la regulación expedida por la Superintendencia de Vigilancia y Seguridad Privada?.</t>
  </si>
  <si>
    <t>¿Tiene en cuenta la empresa que las compañías de V&amp;SP que contrate deben comprometerse a examinar el Código de Ética, el Código de Buen Gobierno y la Política de DDHH del contratante para actuar de conformidad con lo allí consignado?.</t>
  </si>
  <si>
    <t>¿Se asegura la empresa de que las compañías de V&amp;SP no contraten personas que estén implicadas (por sentencia judicial ejecutoriada) en violaciones a los DDHH?</t>
  </si>
  <si>
    <t>¿Tiene en cuenta la empresa de que la conducta negligente del contratista de V&amp;SP en lo que al respeto de DDHH se refiere puede ser incluida como causal de terminación unilateral del contrato, sin derecho a indemnización?. Los casos de conducta negligente pueden incluir la negativa del contratista de V&amp;SP a exigir a su personal que no utilice armas de fuego contra las personas salvo en caso de defensa propia o en caso de defensa de terceros frente a una amenaza de muerte o de lesiones graves inminentes, o para prevenir la comisión de un delito especialmente grave que implique un peligro para la vida de una persona, o la negativa a investigar los casos de acusación de DDHH.</t>
  </si>
  <si>
    <t>¿Cuenta la empresa con mecanismos que sirvan para verificar, sistemáticamente, que los empleados del contratista hayan comprendido cómo deben comportarse en circunstancias normales y extraordinarias previsibles en su trabajo, en las que puedan verse comprometidos los DDHH o el DIH?.</t>
  </si>
  <si>
    <t>¿Cuenta la empresa con mecanismos para analizar los incidentes en los que potencial o realmente se vean comprometidos los DDHH, con el ánimo de comprender sus causas inmediatas, sus causas básicas, qué lecciones pueden aprenderse y si deben ser reportados a la autoridad judicial competente y, en particular, para adoptar las medidas que corrijan los hallazgos?.</t>
  </si>
  <si>
    <t>1.2.- ¿Valora la empresa en qué casos requieren de vigilancia armada y en qué casos requieren de vigilancia no armada?.</t>
  </si>
  <si>
    <t>1.3.- ¿se asegura la empresa de comprender qué servicios de V&amp;SP pueden ser proveídos por sus contratistas y qué servicios no pueden serlo por corresponder exclusivamente al Estado, como lo señala la normatividad vigente en Colombia?.</t>
  </si>
  <si>
    <t>1.4.- ¿Se asegura la empresa de que, tanto sus empleados relacionados con V&amp;SP, como los empleados de sus contratistas de V&amp;SP, tengan plena claridad respecto de qué servicios de V&amp;SP pueden ser contratados y qué servicios no?.</t>
  </si>
  <si>
    <t>1.6.- ¿Actúa la empresa con diligencia para que sus contratistas de V&amp;SP se aseguren de cumplir las disposiciones vigentes respecto de la compra y tenencia de armas y municiones?.</t>
  </si>
  <si>
    <t>1.7.- ¿Se asegura la empresa de que sus contratistas de V&amp;SP entrenen sistemáticamente a sus empleados para que no utilicen armas de fuego contra las personas salvo en caso de defensa propia o en caso de defensa de terceros frente a una amenaza de muerte o de lesiones graves inminentes, o para prevenir la comisión de un delito especialmente grave que implique un peligro para la vida de una persona?.</t>
  </si>
  <si>
    <t>1.8.- ¿Se asegura la empresa de que sus contratistas de V&amp;SP estén debidamente informados respecto de los riesgos de DDHH asociados con su trabajo?.</t>
  </si>
  <si>
    <t>1.10.- ¿Cuenta la empresa con mecanismos transparentes y efectivos, de conocimiento público, para recibir, registrar, atender y analizar quejas y reclamos que los ciudadanos en general, y los empleados de sus contratistas, puedan utilizar para manifestar inquietudes, reclamos o quejas respecto de su desempeño en lo que a DDHH y V&amp;SP se refiera?.</t>
  </si>
  <si>
    <t>1.11.- ¿Incluye la empresa en sus contratos de V&amp;SP disposiciones para asegurar que los subcontratistas cumplan las mismas disposiciones previstas para los contratistas, al menos en lo relativo a DDHH y DIH?.</t>
  </si>
  <si>
    <t>2.1.- ¿Actúa la empresa con diligencia para asegurar que las disposiciones legales y contractuales sean cumplidas por sus contratistas, en especial las relativas a DDHH?.</t>
  </si>
  <si>
    <t>2.2.- ¿Se asegura la empresa la inclusión del tema de DDHH y DIH en las reuniones periódicas de seguimiento al desempeño de sus contratistas de V&amp;SP?.</t>
  </si>
  <si>
    <t>¿Incluye la empresa (otras) previsiones para estimular el comportamiento respetuoso de parte de todos los empleados del contratista respecto de los DDHH y, en donde sea aplicable, el DIH?.</t>
  </si>
  <si>
    <t>2.- ¿Se asegura la empresa de que el nombre de la Fuerza Pública (Ejército, Armada, Fuerza Aérea o Policía) a la cual pertenece quien lo porta se indique en la parte inferior-exterior del emblema?</t>
  </si>
  <si>
    <t>1.5a.- ¿Participan en los análisis OIR las personas que tienen a su cargo la gestión social?</t>
  </si>
  <si>
    <t xml:space="preserve">1.5b.- ¿Participan en los análisis OIR las personas que tienen a su cargo la gestión de seguridad? </t>
  </si>
  <si>
    <t>1.4c. -¿Potencia la empresa las oportunidades e impactos positivos?</t>
  </si>
  <si>
    <t>1.4b.- ¿Repara la empresa los impactos negativos que eventualmente se produzcan?</t>
  </si>
  <si>
    <t>¿La empresa cuenta con un sistema de reporte de violaciones a Los DDHH en los distintos ámbitos geográficos?</t>
  </si>
  <si>
    <t>¿La empresa lleva documentación de esa verificación?</t>
  </si>
  <si>
    <t>¿La empresa cuenta con un procedimiento para remitir posibles casos de violaciones a los DDHH a las autoridades competentes?</t>
  </si>
  <si>
    <t xml:space="preserve">¿Se han realizado reentrenamientos a estos contratistas? </t>
  </si>
  <si>
    <t>¿Ha hecho la empresa verificicación del entrenamiento exigido por la Superintendencia?</t>
  </si>
  <si>
    <t xml:space="preserve">¿La empresa tiene en cuenta los comentarios y/o sugerencias de los actores relevantes? </t>
  </si>
  <si>
    <t>¿Estas lecciones se discuten y se difunden al interior de la empresa?</t>
  </si>
  <si>
    <t>La empresa debe asegurarse de que los contratos incluyan previsiones para estimular el comportamiento respetuoso de parte de todos los empleados del contratista respecto de los DDHH y, en donde sea aplicable, el Derecho Internacional Humanitario, entre ellas:</t>
  </si>
  <si>
    <t>1.5.- La empresa debe actuar con diligencia para que sus contratistas de V&amp;SP se aseguren de cumplir las disposiciones laborales vigentes con precisión y oportunidad?, entre ellas:</t>
  </si>
  <si>
    <t>1.5. f- ¿Actúa la empresa con diligencia para que sus contratistas de V&amp;SP se aseguren de cumplir las disposiciones laborales vigentes con precisión y oportunidad, en lo que respecta a la no discriminación?.</t>
  </si>
  <si>
    <t>1.5.e- ¿Actúa la empresa con diligencia para que sus contratistas de V&amp;SP se aseguren de cumplir las disposiciones laborales vigentes con precisión y oportunidad, en lo que respecta a la entrega del contrato antes de empezar a laborar?</t>
  </si>
  <si>
    <t>1.5.d- ¿Actúa la empresa con diligencia para que sus contratistas de V&amp;SP se aseguren de cumplir las disposiciones laborales vigentes con precisión y oportunidad, en lo que respecta al programa de salud ocupacional y seguridad industrial?</t>
  </si>
  <si>
    <t>1.5.c- ¿Actúa la empresa con diligencia para que sus contratistas de V&amp;SP se aseguren de cumplir las disposiciones laborales vigentes con precisión y oportunidad, en lo que respecta a afiliación a jornada laboral?</t>
  </si>
  <si>
    <t>1.5.b- ¿Actúa la empresa con diligencia para que sus contratistas de V&amp;SP se aseguren de cumplir las disposiciones laborales vigentes con precisión y oportunidad, en lo que respecta a afiliación a los sistemas de salud y pensiones?</t>
  </si>
  <si>
    <t>1.5. a- ¿Actúa la empresa con diligencia para que sus contratistas de V&amp;SP se aseguren de cumplir las disposiciones laborales vigentes con precisión y oportunidad, en lo que respecta a salarios y prestaciones sociales?</t>
  </si>
  <si>
    <t>EMPRESAS</t>
  </si>
  <si>
    <t>Reglas de Permanencia</t>
  </si>
  <si>
    <t>6.- Recomendaciones para la gestión de los los riesgos de Extorsión y Secuestro</t>
  </si>
  <si>
    <t>8.- Recomendaciones uso de Emblemas de las Cruz Roja</t>
  </si>
  <si>
    <t>✓</t>
  </si>
  <si>
    <t>x</t>
  </si>
  <si>
    <r>
      <t xml:space="preserve">3.- </t>
    </r>
    <r>
      <rPr>
        <sz val="14"/>
        <color rgb="FF262626"/>
        <rFont val="Arial"/>
        <family val="2"/>
      </rPr>
      <t>Participar de manera comprometida y constante</t>
    </r>
    <r>
      <rPr>
        <sz val="14"/>
        <color rgb="FF262626"/>
        <rFont val="Arial"/>
        <family val="2"/>
      </rPr>
      <t xml:space="preserve"> </t>
    </r>
    <r>
      <rPr>
        <sz val="14"/>
        <color rgb="FF262626"/>
        <rFont val="Arial"/>
        <family val="2"/>
      </rPr>
      <t>en la identificación y construcción de recomendaciones del CME (al menos en un Grupo de Trabajo).</t>
    </r>
  </si>
  <si>
    <r>
      <t xml:space="preserve">7.- Recomendaciones para la </t>
    </r>
    <r>
      <rPr>
        <sz val="14"/>
        <color rgb="FF262626"/>
        <rFont val="Arial"/>
        <family val="2"/>
      </rPr>
      <t>G</t>
    </r>
    <r>
      <rPr>
        <sz val="14"/>
        <color rgb="FF262626"/>
        <rFont val="Arial"/>
        <family val="2"/>
      </rPr>
      <t xml:space="preserve">estión </t>
    </r>
    <r>
      <rPr>
        <sz val="14"/>
        <color rgb="FF262626"/>
        <rFont val="Arial"/>
        <family val="2"/>
      </rPr>
      <t>C</t>
    </r>
    <r>
      <rPr>
        <sz val="14"/>
        <color rgb="FF262626"/>
        <rFont val="Arial"/>
        <family val="2"/>
      </rPr>
      <t xml:space="preserve">ontractual de </t>
    </r>
    <r>
      <rPr>
        <sz val="14"/>
        <color rgb="FF262626"/>
        <rFont val="Arial"/>
        <family val="2"/>
      </rPr>
      <t>V</t>
    </r>
    <r>
      <rPr>
        <sz val="14"/>
        <color rgb="FF262626"/>
        <rFont val="Arial"/>
        <family val="2"/>
      </rPr>
      <t xml:space="preserve">igilancia </t>
    </r>
    <r>
      <rPr>
        <sz val="14"/>
        <color rgb="FF262626"/>
        <rFont val="Arial"/>
        <family val="2"/>
      </rPr>
      <t>y Seguridad P</t>
    </r>
    <r>
      <rPr>
        <sz val="14"/>
        <color rgb="FF262626"/>
        <rFont val="Arial"/>
        <family val="2"/>
      </rPr>
      <t xml:space="preserve">rivada </t>
    </r>
  </si>
  <si>
    <r>
      <t>10.-</t>
    </r>
    <r>
      <rPr>
        <sz val="14"/>
        <color rgb="FF262626"/>
        <rFont val="Arial"/>
        <family val="2"/>
      </rPr>
      <t xml:space="preserve"> </t>
    </r>
    <r>
      <rPr>
        <sz val="14"/>
        <color rgb="FF262626"/>
        <rFont val="Arial"/>
        <family val="2"/>
      </rPr>
      <t>Recomendaciones para gestionar riesgos de DDHH relacionados con la seguridad</t>
    </r>
  </si>
  <si>
    <r>
      <t>12.- Recomendaciones para apoyar el Sector Defensa en la I</t>
    </r>
    <r>
      <rPr>
        <sz val="14"/>
        <color rgb="FF262626"/>
        <rFont val="Arial"/>
        <family val="2"/>
      </rPr>
      <t>mplemen</t>
    </r>
    <r>
      <rPr>
        <sz val="14"/>
        <color rgb="FF262626"/>
        <rFont val="Arial"/>
        <family val="2"/>
      </rPr>
      <t>t</t>
    </r>
    <r>
      <rPr>
        <sz val="14"/>
        <color rgb="FF262626"/>
        <rFont val="Arial"/>
        <family val="2"/>
      </rPr>
      <t>ación de la P</t>
    </r>
    <r>
      <rPr>
        <sz val="14"/>
        <color rgb="FF262626"/>
        <rFont val="Arial"/>
        <family val="2"/>
      </rPr>
      <t xml:space="preserve">olítica </t>
    </r>
    <r>
      <rPr>
        <sz val="14"/>
        <color rgb="FF262626"/>
        <rFont val="Arial"/>
        <family val="2"/>
      </rPr>
      <t>I</t>
    </r>
    <r>
      <rPr>
        <sz val="14"/>
        <color rgb="FF262626"/>
        <rFont val="Arial"/>
        <family val="2"/>
      </rPr>
      <t xml:space="preserve">ntegral de DDHH </t>
    </r>
    <r>
      <rPr>
        <sz val="14"/>
        <color rgb="FF262626"/>
        <rFont val="Arial"/>
        <family val="2"/>
      </rPr>
      <t>y DIH del Ministerio de Defensa</t>
    </r>
  </si>
  <si>
    <r>
      <t>SI</t>
    </r>
    <r>
      <rPr>
        <b/>
        <sz val="14"/>
        <color theme="0"/>
        <rFont val="Arial"/>
        <family val="2"/>
      </rPr>
      <t xml:space="preserve"> </t>
    </r>
    <r>
      <rPr>
        <b/>
        <sz val="14"/>
        <color theme="0"/>
        <rFont val="Arial"/>
        <family val="2"/>
      </rPr>
      <t>/</t>
    </r>
    <r>
      <rPr>
        <b/>
        <sz val="14"/>
        <color theme="0"/>
        <rFont val="Arial"/>
        <family val="2"/>
      </rPr>
      <t xml:space="preserve"> </t>
    </r>
    <r>
      <rPr>
        <b/>
        <sz val="14"/>
        <color theme="0"/>
        <rFont val="Arial"/>
        <family val="2"/>
      </rPr>
      <t>NO</t>
    </r>
  </si>
  <si>
    <t>Tabla para validar respuestas (no modificar)</t>
  </si>
  <si>
    <t>3.1- ¿Incluye la empresa en sus procesos de selección un anexo basado en el ICoC, de manera que proponentes y contratistas tengan claras las obligaciones que deben atender para asegurar de su parte respeto de los DDHH?.  El texto que se recomienda es el contenido en el anexo a las recomendaciones (consultar en www.CMEColombia.co)</t>
  </si>
  <si>
    <t>1.- ¿Se asegura la empresa de que se use el PRIMERO de los emblemas (cruz roja en fondo blanco) en los equipos y personal mediante los cuales apoya el fortalecimiento de misiones médicas militares o policiales en lugar de que se use el sgundo?</t>
  </si>
  <si>
    <t>Responder "SI", en los casos en los que la empresa se asegure de que se usa el PRIMERO de los emblemas.</t>
  </si>
  <si>
    <t>9.- Indicadores para Medir el Uso de los Principios Voluntarios en Seguridad y DDHH</t>
  </si>
  <si>
    <t>5.- Suscribir y cumplir el acuerdo de confidencialidad del CME</t>
  </si>
  <si>
    <t>1.1.- ¿Promueve o respalda la alta dirección de la empresa los análisis de oportunidades, impactos y riesgos (OIR)?</t>
  </si>
  <si>
    <t>1.2.- ¿Identifica la empresa cuidadosamente las oportunidades, impactos y riesgos (OIR) a los que se enfrentan las comunidades como consecuencia directa o indirecta, procurada o no, de su actividad?</t>
  </si>
  <si>
    <t>1.3.- ¿Evalúa la empresa las OIR identificadas a los que se enfrentan las comunidades, con metodologías que les permitan priorizar sus programas de intervención?</t>
  </si>
  <si>
    <t>1.4.- Las empresas deben elegir la manera en que actuarán para prevenir, reparar y potenciar:</t>
  </si>
  <si>
    <r>
      <t>1.4a.- ¿Previene o mitiga la empresa los r</t>
    </r>
    <r>
      <rPr>
        <sz val="14"/>
        <color theme="1"/>
        <rFont val="Arial"/>
        <family val="2"/>
      </rPr>
      <t>iesgos e impactos negativos sobre los Derechos Humanos a los que se ven expuest</t>
    </r>
    <r>
      <rPr>
        <sz val="14"/>
        <color theme="1"/>
        <rFont val="Arial"/>
        <family val="2"/>
      </rPr>
      <t>a</t>
    </r>
    <r>
      <rPr>
        <sz val="14"/>
        <color theme="1"/>
        <rFont val="Arial"/>
        <family val="2"/>
      </rPr>
      <t>s las comunidades?</t>
    </r>
  </si>
  <si>
    <r>
      <t>1.5a.- ¿Participan el los análisis OIR  las personas que tienen responsabilidad en las actividad empresarial de campo ya sea de oper</t>
    </r>
    <r>
      <rPr>
        <sz val="14"/>
        <color theme="1"/>
        <rFont val="Arial"/>
        <family val="2"/>
      </rPr>
      <t>a</t>
    </r>
    <r>
      <rPr>
        <sz val="14"/>
        <color theme="1"/>
        <rFont val="Arial"/>
        <family val="2"/>
      </rPr>
      <t xml:space="preserve">ción, mantenimiento o proyectos? </t>
    </r>
  </si>
  <si>
    <r>
      <t>1.6.-</t>
    </r>
    <r>
      <rPr>
        <sz val="14"/>
        <color theme="1"/>
        <rFont val="Arial"/>
        <family val="2"/>
      </rPr>
      <t xml:space="preserve"> </t>
    </r>
    <r>
      <rPr>
        <sz val="14"/>
        <color theme="1"/>
        <rFont val="Arial"/>
        <family val="2"/>
      </rPr>
      <t>¿La empresa enriquece la identificación de OIR compartiendo con actores conocedores de la región? (ver lista no exhaustiva en el texto original de la recomendación - énfasis en las comunidades).</t>
    </r>
  </si>
  <si>
    <t>1.7.- Para los análisis OIR, ¿cuenta la empresa con la participación de expertos en minorías étnicas cuando hay presencia de esos grupos en las regiones en las que opera?</t>
  </si>
  <si>
    <t>1.8.- Al hacer los análisis de OIR:</t>
  </si>
  <si>
    <r>
      <t xml:space="preserve">1.8a.- ¿Consulta </t>
    </r>
    <r>
      <rPr>
        <sz val="14"/>
        <color theme="1"/>
        <rFont val="Arial"/>
        <family val="2"/>
      </rPr>
      <t xml:space="preserve">la empresa única y exclusivamente actores legales y legítimos? </t>
    </r>
  </si>
  <si>
    <t>1.9.- ¿Las personas que por la empresa formulen los análisis de las OIR tienen en cuenta la Visión, la Misión, Valores y Principios de la empresa así como su Código de Ética, de Buen Gobierno y su Política de DDHH y de Responsabilidad Social Empresarial para actuar de conformidad con lo allí consignado?</t>
  </si>
  <si>
    <r>
      <t>1.10.-</t>
    </r>
    <r>
      <rPr>
        <sz val="14"/>
        <color theme="1"/>
        <rFont val="Arial"/>
        <family val="2"/>
      </rPr>
      <t xml:space="preserve"> </t>
    </r>
    <r>
      <rPr>
        <sz val="14"/>
        <color theme="1"/>
        <rFont val="Arial"/>
        <family val="2"/>
      </rPr>
      <t>¿Da la empresa atención especial a las OIR que se deriven para las comunidades de la presencia de la Fuerza Pública en la región en la que la empresa desarrolla su actividad?</t>
    </r>
  </si>
  <si>
    <r>
      <t>1.11.- ¿Da la empresa especial atención a las OIR que para las comunidades se deriven de la presencia de sus contratistas</t>
    </r>
    <r>
      <rPr>
        <sz val="14"/>
        <color theme="1"/>
        <rFont val="Arial"/>
        <family val="2"/>
      </rPr>
      <t xml:space="preserve"> </t>
    </r>
    <r>
      <rPr>
        <sz val="14"/>
        <color theme="1"/>
        <rFont val="Arial"/>
        <family val="2"/>
      </rPr>
      <t xml:space="preserve">de vigilancia y seguridad privada en la región? </t>
    </r>
  </si>
  <si>
    <t>2.1.- ¿Se asegura la empresa de que los empleados, suyos o de sus contratistas, e incluso de los proveedores que tengan contacto con las comunidades, conozcan, comprendan y ejecuten, en lo que les competa, la estrategia de prevención, mitigación y reparación de los riesgos e impactos negativos sobre los DDHH, así como de aprovechamiento de oportunidades e impactos positivos en DDHH?</t>
  </si>
  <si>
    <t>2.1a.- Empleados de la empresa:</t>
  </si>
  <si>
    <t>2.1b.- Empleados de sus contratistas:</t>
  </si>
  <si>
    <t>2.1c.- Empleados de los proveedores que tengan contacto con las comunidades:</t>
  </si>
  <si>
    <r>
      <t>3.1b.- ¿Verfica la empresa la actuación de empleados de sus contratistas en contacto con las comunidades</t>
    </r>
    <r>
      <rPr>
        <sz val="14"/>
        <color theme="1"/>
        <rFont val="Arial"/>
        <family val="2"/>
      </rPr>
      <t>?</t>
    </r>
  </si>
  <si>
    <r>
      <t>3.1c.-</t>
    </r>
    <r>
      <rPr>
        <sz val="14"/>
        <color theme="1"/>
        <rFont val="Arial"/>
        <family val="2"/>
      </rPr>
      <t xml:space="preserve"> </t>
    </r>
    <r>
      <rPr>
        <sz val="14"/>
        <color theme="1"/>
        <rFont val="Arial"/>
        <family val="2"/>
      </rPr>
      <t>¿Verifica la empresa la actuación de los empleados de los proveedores en contacto con las comunidades</t>
    </r>
    <r>
      <rPr>
        <sz val="14"/>
        <color theme="1"/>
        <rFont val="Arial"/>
        <family val="2"/>
      </rPr>
      <t>?</t>
    </r>
  </si>
  <si>
    <t>3.1a.- ¿Verifica la empresa la actuación de sus empleados en contacto con las comunidades?</t>
  </si>
  <si>
    <r>
      <t>3.2.- ¿Cuenta la compañía con indicadores que midan periódicamente el avance y la efectividad de su gestión en DDHH e identifi</t>
    </r>
    <r>
      <rPr>
        <sz val="14"/>
        <color theme="1"/>
        <rFont val="Arial"/>
        <family val="2"/>
      </rPr>
      <t>quen</t>
    </r>
    <r>
      <rPr>
        <sz val="14"/>
        <color theme="1"/>
        <rFont val="Arial"/>
        <family val="2"/>
      </rPr>
      <t xml:space="preserve"> oportunidades para el mejoramiento continuo?. Un conjunto valioso de indicadores que pueden considerar las empresas es el desarrollado por International Alert para el CME, que puede consultarse en www.CMEColombia.co.</t>
    </r>
  </si>
  <si>
    <t>3.4.- ¿Cuenta la empresa con mecanismos transparentes y efectivos, de conocimiento público, para recibir, registrar, atender y analizar quejas y reclamos de los ciudadanos respecto de su comportamiento, el de sus contratistas y el de aquellos de sus proveedores que tengan contacto con las comunidades?</t>
  </si>
  <si>
    <t>¿Analiza la empresa los riesgos de los entornos sociopolíticos en los que desarrolla sus actividades, incluyendo los riesgos de secuestro y extorsión a los que se expone, y los actualiza periódicamente?</t>
  </si>
  <si>
    <t>¿La empresa analiza, con ayuda de los Gaula Militares o de Policía con competencia en la zona, las características de esos delitos y delincuentes en cada región en la que desarrolla actividades para ajustar la prevención y la atención en consecuencia?</t>
  </si>
  <si>
    <t>¿Indaga la empresa, para cada zona en la que desarrolla actividades, qué unidades Gaula tienen operación en la región y hace contacto con ellas desde las primeras etapas de sus actividades en cada zona para asegurar la debida prevención de los riesgos de secuestro y extorsión?</t>
  </si>
  <si>
    <t>¿Realiza la empresa charlas de prevención de los dos delitos de manera continua para mantener la sensibilización de los empleados, para sensibilizar a nuevos empleados, y para conocer y mostrar la evolución de esos delitos en la región?</t>
  </si>
  <si>
    <r>
      <rPr>
        <b/>
        <sz val="14"/>
        <rFont val="Arial"/>
        <family val="2"/>
      </rPr>
      <t xml:space="preserve">b.- Políticas, protocolos, procedimientos y prácticas. </t>
    </r>
    <r>
      <rPr>
        <sz val="14"/>
        <rFont val="Arial"/>
        <family val="2"/>
      </rPr>
      <t>¿Tiene la empresa políticas, protocolos, procedimientos o prácticas para la prevención de secuestro y extorsión?</t>
    </r>
  </si>
  <si>
    <r>
      <rPr>
        <b/>
        <sz val="14"/>
        <rFont val="Arial"/>
        <family val="2"/>
      </rPr>
      <t>c.- Autocuidado.  ¿</t>
    </r>
    <r>
      <rPr>
        <sz val="14"/>
        <rFont val="Arial"/>
        <family val="2"/>
      </rPr>
      <t>Cuenta o tiene la</t>
    </r>
    <r>
      <rPr>
        <sz val="14"/>
        <rFont val="Arial"/>
        <family val="2"/>
      </rPr>
      <t xml:space="preserve"> empresa con protocolos, procedimientos o prácticas de "autocuidado" (de sus empleados) frente a los riesgos extorsión y secuestro?</t>
    </r>
  </si>
  <si>
    <r>
      <rPr>
        <b/>
        <sz val="14"/>
        <rFont val="Arial"/>
        <family val="2"/>
      </rPr>
      <t>d.- Difusión a empleados. ¿</t>
    </r>
    <r>
      <rPr>
        <sz val="14"/>
        <rFont val="Arial"/>
        <family val="2"/>
      </rPr>
      <t>La empresa difunde las políticas, protocolos, procedimientos y prácticas frente a los riesgos extorsión y secuestro entre todos sus empleados?</t>
    </r>
  </si>
  <si>
    <r>
      <rPr>
        <b/>
        <sz val="14"/>
        <color theme="1"/>
        <rFont val="Arial"/>
        <family val="2"/>
      </rPr>
      <t xml:space="preserve">e.- Difusión a familias. </t>
    </r>
    <r>
      <rPr>
        <sz val="14"/>
        <color theme="1"/>
        <rFont val="Arial"/>
        <family val="2"/>
      </rPr>
      <t xml:space="preserve"> ¿</t>
    </r>
    <r>
      <rPr>
        <sz val="14"/>
        <color theme="1"/>
        <rFont val="Arial"/>
        <family val="2"/>
      </rPr>
      <t>La empresa difunde las políticas, protocolos, procedimientos y prácticas frente a los riesgos de secuestro y extorsión entre las familias de los empleados?</t>
    </r>
  </si>
  <si>
    <r>
      <rPr>
        <b/>
        <sz val="14"/>
        <color theme="1"/>
        <rFont val="Arial"/>
        <family val="2"/>
      </rPr>
      <t>f.- Difusión a contratistas, subcontratistas y proveedores.</t>
    </r>
    <r>
      <rPr>
        <sz val="14"/>
        <color theme="1"/>
        <rFont val="Arial"/>
        <family val="2"/>
      </rPr>
      <t xml:space="preserve"> ¿Difunde  la empresa estas recomendaciones a sus contratistas, subcontratistas y a los proveedores que, según el análisis de riesgos, tengan mayor exposición?</t>
    </r>
  </si>
  <si>
    <r>
      <rPr>
        <b/>
        <sz val="14"/>
        <color theme="1"/>
        <rFont val="Arial"/>
        <family val="2"/>
      </rPr>
      <t xml:space="preserve">g.- Organizarse (1) </t>
    </r>
    <r>
      <rPr>
        <sz val="14"/>
        <color theme="1"/>
        <rFont val="Arial"/>
        <family val="2"/>
      </rPr>
      <t>¿Cuenta la empresa con un equipo para el manejo de las crisis que el secuestro y la extorsión generan, con las habilidades y competencias necesarias?</t>
    </r>
  </si>
  <si>
    <r>
      <rPr>
        <b/>
        <sz val="14"/>
        <color theme="1"/>
        <rFont val="Arial"/>
        <family val="2"/>
      </rPr>
      <t xml:space="preserve">g.- Organizarse (2) </t>
    </r>
    <r>
      <rPr>
        <sz val="14"/>
        <color theme="1"/>
        <rFont val="Arial"/>
        <family val="2"/>
      </rPr>
      <t>¿</t>
    </r>
    <r>
      <rPr>
        <sz val="14"/>
        <color theme="1"/>
        <rFont val="Arial"/>
        <family val="2"/>
      </rPr>
      <t>El equipo para el manejo de crisis tiene entrenamiento específico para manejo de crisis (por extorsión y secuestro)?</t>
    </r>
  </si>
  <si>
    <r>
      <rPr>
        <b/>
        <sz val="14"/>
        <color theme="1"/>
        <rFont val="Arial"/>
        <family val="2"/>
      </rPr>
      <t>h.- Estrategia de comunicaciones.</t>
    </r>
    <r>
      <rPr>
        <sz val="14"/>
        <color theme="1"/>
        <rFont val="Arial"/>
        <family val="2"/>
      </rPr>
      <t xml:space="preserve"> ¿C</t>
    </r>
    <r>
      <rPr>
        <sz val="14"/>
        <color theme="1"/>
        <rFont val="Arial"/>
        <family val="2"/>
      </rPr>
      <t>uenta la empresa con una estrategia de comunicaciones para los casos de secuestro y extorsión, considerando, por lo menos, la necesidad de comunicarse con la familia del empleado secuestrado, los demás empleados de la empresa, la casa matriz, el comité de crisis, los medios de comunicación, asesores, comunidades, contratistas y subcontratistas, autoridades y victimarios?</t>
    </r>
  </si>
  <si>
    <r>
      <rPr>
        <b/>
        <sz val="14"/>
        <color theme="1"/>
        <rFont val="Arial"/>
        <family val="2"/>
      </rPr>
      <t>i.- Alianzas</t>
    </r>
    <r>
      <rPr>
        <sz val="14"/>
        <color theme="1"/>
        <rFont val="Arial"/>
        <family val="2"/>
      </rPr>
      <t xml:space="preserve">. </t>
    </r>
  </si>
  <si>
    <t>¿Tiene la empresas alianzas con los organismos de seguridad del Estado y las autoridades nacionales, regionales y locales, para la protección de la zona de desarrollo de actividades y el manejo de los delitos de secuestro y extorsión?</t>
  </si>
  <si>
    <t>¿Tiene la empresa alianzas que fortalezcan las instituciones del Estado (frente a los riesgos extorsión y secuestro)?</t>
  </si>
  <si>
    <r>
      <rPr>
        <b/>
        <sz val="14"/>
        <color theme="1"/>
        <rFont val="Arial"/>
        <family val="2"/>
      </rPr>
      <t>j. ARP (ARL)</t>
    </r>
    <r>
      <rPr>
        <sz val="14"/>
        <color theme="1"/>
        <rFont val="Arial"/>
        <family val="2"/>
      </rPr>
      <t>. ¿Está informada la  empresa sobre las responsabilidades y límites de las Administradoras de Riesgos Profesionales respecto del delito de secuestro, entendido como un accidente de trabajo frente al cual es posible entrenamiento en prevención y postsecuestro?</t>
    </r>
  </si>
  <si>
    <t>¿Sin desconocer los deberes del Estado en la protección de derechos de todos los ciudadanos, la empresa asume la gestión de los riesgos extorsión y secuestro (en lugar de trasladarla a contratistas, contratantes o subcontratistas)?</t>
  </si>
  <si>
    <t>¿La empresa hace gestión continua para asegurar que, en el día a día, las prácticas que se usan son coherentes con las decisiones que toman para la gestión de los riesgos de secuestro y extorsión?</t>
  </si>
  <si>
    <t>¿De conformidad con las normas legales vigentes, la empresa notifica a las autoridades competentes los delitos de secuestro y extorsión que la afecten, y formaliza (es decir, eleva la “noticia criminal” ante la Policía, la Fiscalía o Gaula, que es distinto de informar a las autoridades) las respectivas denuncias?</t>
  </si>
  <si>
    <t>¿Se niega la empresa a pagar rescate de secuestrados (sin cortar los canales de comunicación con los delincuentes)?</t>
  </si>
  <si>
    <t>¿Se abstiene la empresa de cortar los canales de comunicación con los delincuentes?</t>
  </si>
  <si>
    <t>¿Hace visible la empresa su compromiso con el no pago?</t>
  </si>
  <si>
    <t>¿Se niega la empresa a ceder a presiones extorsivas (sin cortar los canales de comunicación con los delincuentes)?</t>
  </si>
  <si>
    <r>
      <t>¿</t>
    </r>
    <r>
      <rPr>
        <sz val="14"/>
        <rFont val="Arial"/>
        <family val="2"/>
      </rPr>
      <t xml:space="preserve">Se abstiene </t>
    </r>
    <r>
      <rPr>
        <sz val="14"/>
        <rFont val="Arial"/>
        <family val="2"/>
      </rPr>
      <t xml:space="preserve">la empresa </t>
    </r>
    <r>
      <rPr>
        <sz val="14"/>
        <rFont val="Arial"/>
        <family val="2"/>
      </rPr>
      <t xml:space="preserve">de contratar </t>
    </r>
    <r>
      <rPr>
        <sz val="14"/>
        <rFont val="Arial"/>
        <family val="2"/>
      </rPr>
      <t>pólizas de seguro que cubran los riesgos económicos derivados del secuestro o la extorsión?</t>
    </r>
  </si>
  <si>
    <r>
      <t>¿Se abstiene</t>
    </r>
    <r>
      <rPr>
        <sz val="14"/>
        <rFont val="Arial"/>
        <family val="2"/>
      </rPr>
      <t xml:space="preserve"> la empresa </t>
    </r>
    <r>
      <rPr>
        <sz val="14"/>
        <rFont val="Arial"/>
        <family val="2"/>
      </rPr>
      <t>de</t>
    </r>
    <r>
      <rPr>
        <sz val="14"/>
        <rFont val="Arial"/>
        <family val="2"/>
      </rPr>
      <t xml:space="preserve"> contratar intermediarios para la negociación de rescate de secuestrados y de pago de extorsiones?</t>
    </r>
  </si>
  <si>
    <r>
      <rPr>
        <sz val="14"/>
        <rFont val="Arial"/>
        <family val="2"/>
      </rPr>
      <t>¿C</t>
    </r>
    <r>
      <rPr>
        <sz val="14"/>
        <rFont val="Arial"/>
        <family val="2"/>
      </rPr>
      <t>ontratistas?</t>
    </r>
  </si>
  <si>
    <t>¿Subcontratistas?</t>
  </si>
  <si>
    <t>¿A sus proveedores?</t>
  </si>
  <si>
    <r>
      <t>¿</t>
    </r>
    <r>
      <rPr>
        <sz val="14"/>
        <rFont val="Arial"/>
        <family val="2"/>
      </rPr>
      <t>S</t>
    </r>
    <r>
      <rPr>
        <sz val="14"/>
        <rFont val="Arial"/>
        <family val="2"/>
      </rPr>
      <t xml:space="preserve">e articula </t>
    </r>
    <r>
      <rPr>
        <sz val="14"/>
        <rFont val="Arial"/>
        <family val="2"/>
      </rPr>
      <t xml:space="preserve">la empresa </t>
    </r>
    <r>
      <rPr>
        <sz val="14"/>
        <rFont val="Arial"/>
        <family val="2"/>
      </rPr>
      <t>con sus contratistas, subcontratistas y proveedores para la prevención y manejo de los riesgos de secuestro y extorsión de acuerdo con la ley colombiana y las prácticas contenidas en éste documento (la recomendación del CME)?</t>
    </r>
  </si>
  <si>
    <t>¿La empresa construye o ajusta sus políticas para que contratistas, sub-contratistas y proveedores fortalezcan el manejo de la seguridad de sus propios empleados?</t>
  </si>
  <si>
    <t>¿Promueve la empresa entre sus contratistas la designación de un funcionario que se encargue de la gestión los riesgos de secuestro y extorsión (quien podría tener funciones adicionales) que sea el enlace con los organismos de seguridad del Estado para este tema y fortalezca la cultura de autocuidado como mecanismo de disminución del riesgo?</t>
  </si>
  <si>
    <t>¿Alienta  la empresa a sus contratistas, sub–contratistas y proveedores para que construyan o actualicen sus políticas protocolos y procedimientos para la gestión de los riesgos de secuestro y extorsión con base en las recomendaciones consignadas en este documento (la recomendación del CME)?</t>
  </si>
  <si>
    <t>¿Solicita la empresa a sus contratistas, subcontratistas y proveedores la difusión de las recomendaciones contenidas en este documento (la recomendación del CME) entre sus empleados?</t>
  </si>
  <si>
    <t>¿De conformidad con las normas legales vigentes, la empresa respeta los derechos del empleado víctima de secuestro, y los derechos de su familia, al menos en los términos señalados por la ley 986 de 2005?</t>
  </si>
  <si>
    <t>10.- Prepararse para las crisis</t>
  </si>
  <si>
    <r>
      <rPr>
        <b/>
        <sz val="14"/>
        <rFont val="Arial"/>
        <family val="2"/>
      </rPr>
      <t>a. Plan de Crisis</t>
    </r>
    <r>
      <rPr>
        <sz val="14"/>
        <rFont val="Arial"/>
        <family val="2"/>
      </rPr>
      <t>. ¿Tiene la empresa un plan de crisis para los casos de extorsión a la marca (o a las personas en razón de su relación con la empresa) o secuestro de empleados, que le permite lograr un equilibrio entre proteger la empresa, continuar con el negocio durante la crisis y respetar los derechos del empleado secuestrado y su familia?</t>
    </r>
  </si>
  <si>
    <r>
      <rPr>
        <b/>
        <sz val="14"/>
        <rFont val="Arial"/>
        <family val="2"/>
      </rPr>
      <t xml:space="preserve">b. Comité de Crisis. </t>
    </r>
    <r>
      <rPr>
        <sz val="14"/>
        <rFont val="Arial"/>
        <family val="2"/>
      </rPr>
      <t xml:space="preserve"> ¿Cuenta la empresa con un equipo encargado de coordinar toda la respuesta de la compañía ante las crisis generadas por el secuestro de uno o varios empleados, o una extorsión a la empresa, con el propósito de controlar las variables de impacto, incluida la continuidad del negocio, las relaciones y comunicaciones con los actores clave, entre otros?</t>
    </r>
  </si>
  <si>
    <t>¿Activa el Comité de Crisis en caso de que se presenten amenazas de extorsión a la marca?
• Elevar, vía asesor jurídico, noticia criminal del hecho</t>
  </si>
  <si>
    <r>
      <t>¿</t>
    </r>
    <r>
      <rPr>
        <sz val="14"/>
        <rFont val="Arial"/>
        <family val="2"/>
      </rPr>
      <t>E</t>
    </r>
    <r>
      <rPr>
        <sz val="14"/>
        <rFont val="Arial"/>
        <family val="2"/>
      </rPr>
      <t>leva, vía asesor jurídico, la noticia criminal del hecho ante la Fiscalía (o G</t>
    </r>
    <r>
      <rPr>
        <sz val="14"/>
        <rFont val="Arial"/>
        <family val="2"/>
      </rPr>
      <t>AULA</t>
    </r>
    <r>
      <rPr>
        <sz val="14"/>
        <rFont val="Arial"/>
        <family val="2"/>
      </rPr>
      <t>, si lo hay)?</t>
    </r>
  </si>
  <si>
    <t>¿Se abstiene de abrir o establecer canales de comunicación con extorsionistas, salvo –única y exclusivamente– como parte de la estrategia de investigación criminal o judicialización autorizada por el fiscal que conduzca el caso?</t>
  </si>
  <si>
    <r>
      <t>En caso de que los extorsionistas se comuniquen con la empresa,</t>
    </r>
    <r>
      <rPr>
        <sz val="14"/>
        <rFont val="Arial"/>
        <family val="2"/>
      </rPr>
      <t xml:space="preserve"> ¿</t>
    </r>
    <r>
      <rPr>
        <sz val="14"/>
        <rFont val="Arial"/>
        <family val="2"/>
      </rPr>
      <t>redirecciona toda comunicación hacia las autoridades competentes, o hacia el representante delegado por el Comité de Crisis para tal fin, debidamente autorizado y asesorado por las autoridades competentes, con el único objetivo de transmitir la “política de no pago” de la empresa y de mitigar con piso legal el impacto de la presión extorsiva en la empresa?</t>
    </r>
  </si>
  <si>
    <r>
      <rPr>
        <b/>
        <sz val="14"/>
        <rFont val="Arial"/>
        <family val="2"/>
      </rPr>
      <t>d. Extorsión a funcionarios por razones personales</t>
    </r>
    <r>
      <rPr>
        <sz val="14"/>
        <rFont val="Arial"/>
        <family val="2"/>
      </rPr>
      <t>. ¿Ofrece la compañía orientación y apoyo a los empleados amenazados (cuando la compañía conoce, con base en información directa o indirecta, que un empleado es amenazado de, o sujeto de extorsión no relacionada con el trabajo)?</t>
    </r>
  </si>
  <si>
    <t>¿Activa el Comité de Crisis en caso de que un empleado, o varios, hayan sido secuestrados?</t>
  </si>
  <si>
    <t>¿En caso de que un empleado, o varios, hayan sido secuestrados, pone el hecho en conocimiento formal de las autoridades –sin elevar la noticia criminal–, con el objetivo de activar el proceso de búsqueda inmediata del secuestrado?</t>
  </si>
  <si>
    <r>
      <t>¿</t>
    </r>
    <r>
      <rPr>
        <sz val="14"/>
        <rFont val="Arial"/>
        <family val="2"/>
      </rPr>
      <t>A</t>
    </r>
    <r>
      <rPr>
        <sz val="14"/>
        <rFont val="Arial"/>
        <family val="2"/>
      </rPr>
      <t>compaña a la familia para que sea ella la que eleve la noticia criminal ante la Fiscalía (o ante la Fiscalía delegada ante el Gaula, donde exista Gaula) más cercana, exigiendo si es necesario asesoría de manera directa por el Estado como garante de los derechos de los ciudadanos?</t>
    </r>
  </si>
  <si>
    <t>¿Se abstiene de abrir o establecer canales de comunicación con los secuestradores?</t>
  </si>
  <si>
    <t>¿Orienta y ayuda a la familia de la víctima a construir enlaces con los funcionarios de apoyo interno (de la empresa) y externos (gubernamentales y no gubernamentales) requeridos para el manejo adecuado del secuestro?</t>
  </si>
  <si>
    <r>
      <t>En caso de que un empleado, o varios, hayan sido secuestrados,</t>
    </r>
    <r>
      <rPr>
        <sz val="14"/>
        <rFont val="Arial"/>
        <family val="2"/>
      </rPr>
      <t xml:space="preserve"> ¿</t>
    </r>
    <r>
      <rPr>
        <sz val="14"/>
        <rFont val="Arial"/>
        <family val="2"/>
      </rPr>
      <t>notifica a la ARP (ARL)?</t>
    </r>
  </si>
  <si>
    <t>¿Activa, como mecanismo de protección de la marca, un seguimiento a las publicaciones en medios de comunicación (escritos, en televisión e Internet) que se pronuncien sobre el caso internacional, nacional, regional o localmente?</t>
  </si>
  <si>
    <t>¿Se abstiene de buscar canales de comunicación con los secuestradores, salvo –única y exclusivamente– como parte de la estrategia de investigación criminal o judicialización autorizada por el fiscal que conduzca el caso?</t>
  </si>
  <si>
    <t>¿Se abstiene de negociar con los victimarios?</t>
  </si>
  <si>
    <r>
      <t>¿Mantiene</t>
    </r>
    <r>
      <rPr>
        <sz val="14"/>
        <rFont val="Arial"/>
        <family val="2"/>
      </rPr>
      <t xml:space="preserve"> los </t>
    </r>
    <r>
      <rPr>
        <sz val="14"/>
        <rFont val="Arial"/>
        <family val="2"/>
      </rPr>
      <t>canal</t>
    </r>
    <r>
      <rPr>
        <sz val="14"/>
        <rFont val="Arial"/>
        <family val="2"/>
      </rPr>
      <t>es</t>
    </r>
    <r>
      <rPr>
        <sz val="14"/>
        <rFont val="Arial"/>
        <family val="2"/>
      </rPr>
      <t xml:space="preserve"> de comunicación iniciado</t>
    </r>
    <r>
      <rPr>
        <sz val="14"/>
        <rFont val="Arial"/>
        <family val="2"/>
      </rPr>
      <t>s</t>
    </r>
    <r>
      <rPr>
        <sz val="14"/>
        <rFont val="Arial"/>
        <family val="2"/>
      </rPr>
      <t xml:space="preserve"> por los victimarios, sin la intención de negociar ni de pactar, pero sí con la de contribuir a devolver con vida al secuestrado, reconociendo la relación laboral o civil de la empresa con el secuestrado, sin elevar el perfil de la víctima, transmitiendo la “política de no pago”, la imposibilidad legal de pagar por rescate y las graves implicaciones legales que tendría para la empresa violar esas disposiciones?</t>
    </r>
  </si>
  <si>
    <t>¿En caso de secuestro de extranjeros o expatriados, re–direcciona, si es posible, las llamadas hacia las autoridades competentes?</t>
  </si>
  <si>
    <r>
      <rPr>
        <sz val="14"/>
        <rFont val="Arial"/>
        <family val="2"/>
      </rPr>
      <t>¿A</t>
    </r>
    <r>
      <rPr>
        <sz val="14"/>
        <rFont val="Arial"/>
        <family val="2"/>
      </rPr>
      <t>ctúa de la misma manera en que lo hace si se trata de colombianos?</t>
    </r>
  </si>
  <si>
    <r>
      <t>¿T</t>
    </r>
    <r>
      <rPr>
        <sz val="14"/>
        <rFont val="Arial"/>
        <family val="2"/>
      </rPr>
      <t>iene en cuenta los derechos consignados en la ley 986 (de 2005) y en el acuerdo 124 (de 2004), que son exigibles con independencia de si el secuestro tiene lugar durante actividades laborales o fuera de ellas</t>
    </r>
    <r>
      <rPr>
        <sz val="14"/>
        <rFont val="Arial"/>
        <family val="2"/>
      </rPr>
      <t>?</t>
    </r>
  </si>
  <si>
    <r>
      <t>¿</t>
    </r>
    <r>
      <rPr>
        <sz val="14"/>
        <rFont val="Arial"/>
        <family val="2"/>
      </rPr>
      <t>A</t>
    </r>
    <r>
      <rPr>
        <sz val="14"/>
        <rFont val="Arial"/>
        <family val="2"/>
      </rPr>
      <t>poya a las familias en el establecimiento de enlaces con las autoridades competentes y con organizaciones expertas asesoras en el tema que no tengan ánimo de lucro?</t>
    </r>
  </si>
  <si>
    <t>¿Continúa la empresa con el pago de salarios y aportes en seguridad social del empleado secuestrado (conforme señala la ley 986)?</t>
  </si>
  <si>
    <t>En los casos en los que la empresa apoya (logística o presupuestalmente) la instrucción en foros o encuentros en los que se debaten temas complejos o polémicos relacionados con DIH, en los que se expongan de manera respetuosa posturas diferentes frente a realidades complejas, o se analicen casos para aprender lecciones, ¿se aclara expresamente qué corresponde y qué no a la doctrina de las Fuerza?</t>
  </si>
  <si>
    <t>En los casos en los que la empresa decide capacitar a algunos integrantes de la Fuerza Pública en los PV, ¿se asegura de que el contenido sea acordado con la Fuerza Pública y que los instructores y la metodología sean aprobados por ella?</t>
  </si>
  <si>
    <t>Se recomienda a las empresas considerar la posibilidad de apoyar la capacidad de las Fuerzas Militares vía las oficinas de Coordinación Jurídica Militar y las de Asesoría Jurídica Operacional, con las siguientes características:</t>
  </si>
  <si>
    <t>¿Considera la empresa la opción de apoyar los programas de desminado humanitario y militar, de cumplimiento de la convención de Ottawa y de atención a las víctimas de minas anti-persona?</t>
  </si>
  <si>
    <t>Limitando el apoyo para la instrucción en DIH a recursos de naturaleza logística y/o presupuestal.  ¿Así lo hace la empresa?</t>
  </si>
  <si>
    <t>Prefiriendo que la instrucción sea impartida por funcionarios del Ministerio de Defensa o de las Fuerzas Militares con base en doctrina de las Fuerzas.  ¿Lo hace así la empresa?</t>
  </si>
  <si>
    <t>Absteniéndose la empresa de instruir a integrantes de la Fuerza Pública en DIH, ni directamente ni a través de sus contratistas, así se trate de expertos reconocidos.  ¿Lo hace así la empresa?</t>
  </si>
  <si>
    <t>Haciendo propuestas para que el Sector Defensa supere los vacíos, cuando los haya, en la instrucción en DIH que reciben los integrantes de la Fuerza Pública.  ¿Lo hace así la empresa?</t>
  </si>
  <si>
    <t>Haciendo planes de transición para que sea el Sector Defensa el que imparta esa instrucción; si es necesario, con apoyo logístico y presupuestal de las empresas, si la empresa está capacitando a integrantes de la Fuerza Pública en DIH directamente o a través de sus contratistas.  ¿Los está haciendo o los hizo la empresa?</t>
  </si>
  <si>
    <t>Se recomienda a las empresas apoyar los programas del Sector Defensa para la instrucción en DDHH, con las siguientes características (para no arriesgar la coherencia del Sector Defensa en estos temas complejos y para reducir el riesgo para la Fuerza Pública y para las empresas que la apoyan):</t>
  </si>
  <si>
    <t>Con apoyo logístico, presupuestal o de contenido.  ¿Así lo hace la empresa?</t>
  </si>
  <si>
    <t>Identificando conjuntamente (empresa y Sector Defensa) el contenido.  ¿Así lo hace la empresa?</t>
  </si>
  <si>
    <t>Asegurándose de que la Fuerza Pública apruebe los instructores y la metodología.  ¿Lo hace así la empresa?</t>
  </si>
  <si>
    <t>Se recomienda a las empresas apoyar los programas del Sector Defensa para la instrucción en DIH, con las siguientes características (para no arriesgar la coherencia del Sector Defensa en estos temas complejos y para reducir el riesgo para la Fuerza Pública y para las empresas que la apoyan):</t>
  </si>
  <si>
    <t>¿Divulga la empresa (hace conocer) su compromiso con los PV entre los integrantes de la Fuerza Pública con los que tiene relación?</t>
  </si>
  <si>
    <t>4. Disciplina.  recomendaciones a las empresas.</t>
  </si>
  <si>
    <t>Considerando la mejora en instalaciones o en la dotación (libros, normas, computadores, impresoras o proyectores).  ¿Lo hace así la empresa?</t>
  </si>
  <si>
    <t>Absteniéndose de apoyar a las Fuerzas Militares mediante la contratación de asesores o el apoyo presupuestal para la contratación de asesores de las oficinas de Coordinación Jurídica Militar o para las de Asesoría Jurídica Operacional, teniendo en cuenta que ese rol, siendo legítimo y muy conveniente para el respeto por los DDHH y el DIH, así como para la PIDHDIH, debe ser 100% estatal.  ¿Se abstiene la empresa de hacer este tipo de apoyos?</t>
  </si>
  <si>
    <t>Considere la opción de apoyar la misión de los “Oficiales de Enlace” para la atención y protección de comunidades vulnerables mediante la interacción con esos oficiales para enriquecimiento mutuo de la comprensión de la situación, los riesgos y las oportunidades de esos grupos vulnerables, así como de intercambio de opiniones respecto de cómo comportarse frente a ellos.  ¿Considera esa opción la empresa?</t>
  </si>
  <si>
    <t>Apoyando el diálogo entre la Fuerza Pública y las comunidades, brindando apoyo logístico si es necesario; o haciendo aportes con materiales de capacitación sobre usos y costumbres de las comunidades presentes en las regiones donde haya presencia de la Fuerza Pública y la empresa privada.  ¿Así lo hace la empresa?</t>
  </si>
  <si>
    <t>Si la empresa apoya a la Fuerza Pública con equipos o personal sanitario para fortalecer la Misión Médica Militar o Policial, debe asegurarse de que tales equipos y personal hagan el debido uso del emblema de la Cruz Roja.</t>
  </si>
  <si>
    <r>
      <t>¿Incluye la empresa análisis en seguridad y D</t>
    </r>
    <r>
      <rPr>
        <sz val="14"/>
        <rFont val="Arial"/>
        <family val="2"/>
      </rPr>
      <t>DH</t>
    </r>
    <r>
      <rPr>
        <sz val="14"/>
        <rFont val="Arial"/>
        <family val="2"/>
      </rPr>
      <t>H además de esferas social, política y económica?</t>
    </r>
  </si>
  <si>
    <r>
      <t xml:space="preserve">¿La empresa cuenta con paticipación de </t>
    </r>
    <r>
      <rPr>
        <i/>
        <sz val="14"/>
        <rFont val="Arial"/>
        <family val="2"/>
      </rPr>
      <t>stakeholders</t>
    </r>
    <r>
      <rPr>
        <sz val="14"/>
        <rFont val="Arial"/>
        <family val="2"/>
      </rPr>
      <t xml:space="preserve"> en la identificación de riesgos e impactos? </t>
    </r>
  </si>
  <si>
    <r>
      <t>¿</t>
    </r>
    <r>
      <rPr>
        <sz val="14"/>
        <rFont val="Arial"/>
        <family val="2"/>
      </rPr>
      <t>Se discuten las</t>
    </r>
    <r>
      <rPr>
        <sz val="14"/>
        <rFont val="Arial"/>
        <family val="2"/>
      </rPr>
      <t xml:space="preserve"> lecciones</t>
    </r>
    <r>
      <rPr>
        <sz val="14"/>
        <rFont val="Arial"/>
        <family val="2"/>
      </rPr>
      <t xml:space="preserve"> </t>
    </r>
    <r>
      <rPr>
        <sz val="14"/>
        <rFont val="Arial"/>
        <family val="2"/>
      </rPr>
      <t>y difunden al interior de la empresa?</t>
    </r>
  </si>
  <si>
    <t>¿La empresa comparte los resultados de la evaluación con la unidad militar relevante?</t>
  </si>
  <si>
    <t>¿La compañía ha emprendido alguna acción para prevenir la ocurrencia de posibles abusos a los DDHH por parte de contratistas de seguridad privada?</t>
  </si>
  <si>
    <t>SECTOR DEFENSA</t>
  </si>
  <si>
    <t>NA</t>
  </si>
  <si>
    <t>Indicador 4: Divulgar los PV a la Fuerza Pública y a las empresas de seguridad privada</t>
  </si>
  <si>
    <t>¿La empresa ha divulgado las políticas en DDHH (incluyendo los PV) a los públicos necesarios dentro de las fuerzas de seguridad pública y privada?</t>
  </si>
  <si>
    <r>
      <t xml:space="preserve">¿La empresa ha realizado las evaluaciones antes y después </t>
    </r>
    <r>
      <rPr>
        <sz val="14"/>
        <color theme="1"/>
        <rFont val="Arial"/>
        <family val="2"/>
      </rPr>
      <t>de los ejercicios de difusión para aproximarse a un nivel de conocimiento y apropiación de los públicos necesarios en los contratistas de seguridad privada?</t>
    </r>
  </si>
  <si>
    <r>
      <t>¿Ha dado la empresa entre</t>
    </r>
    <r>
      <rPr>
        <sz val="14"/>
        <color theme="1"/>
        <rFont val="Arial"/>
        <family val="2"/>
      </rPr>
      <t>namiento en DDHH a contratistas (</t>
    </r>
    <r>
      <rPr>
        <sz val="14"/>
        <color theme="1"/>
        <rFont val="Arial"/>
        <family val="2"/>
      </rPr>
      <t>d</t>
    </r>
    <r>
      <rPr>
        <sz val="14"/>
        <color theme="1"/>
        <rFont val="Arial"/>
        <family val="2"/>
      </rPr>
      <t>istintos a vigilancia privada)</t>
    </r>
  </si>
  <si>
    <r>
      <t>¿Se ha evaluado su niv</t>
    </r>
    <r>
      <rPr>
        <sz val="14"/>
        <color theme="1"/>
        <rFont val="Arial"/>
        <family val="2"/>
      </rPr>
      <t>el</t>
    </r>
    <r>
      <rPr>
        <sz val="14"/>
        <color theme="1"/>
        <rFont val="Arial"/>
        <family val="2"/>
      </rPr>
      <t xml:space="preserve"> de conocimento y apropiación? </t>
    </r>
  </si>
  <si>
    <r>
      <t>¿La empresa h</t>
    </r>
    <r>
      <rPr>
        <sz val="14"/>
        <rFont val="Arial"/>
        <family val="2"/>
      </rPr>
      <t>a</t>
    </r>
    <r>
      <rPr>
        <sz val="14"/>
        <rFont val="Arial"/>
        <family val="2"/>
      </rPr>
      <t xml:space="preserve"> documentado las acciones en el marco de su debida diligencia?</t>
    </r>
  </si>
  <si>
    <t>1.8b.- ¿Tiene en cuenta que podrían derivarse riesgos para la empresa y para otras personas como reacción de actores ilegítimos o ilegales que podrían estar armados?</t>
  </si>
  <si>
    <t>¿Tiene la empresa alianzas con otras empresas (frente a los riesgos extorsión y secuestro)?</t>
  </si>
  <si>
    <t>¿Tiene la empresa alianzas con organizaciones de la sociedad civil que brinden asesoría calificada en la prevención y manejo de crisis por los delitos de secuestro y extorsión, o con instituciones del Estado, o con otras empresas con ese propósito?</t>
  </si>
  <si>
    <t>1.9.- ¿Se asegura la empresa de que, en caso de que los empleados de sus contratistas de V&amp;SP cometan violaciones de DDHH o infracciones al DIH, esos hechos se pongan en conocimiento de autoridades competentes y de que se estudien, elijan y pongan en práctica las medidas de reparación apropiadas para cada caso; a su vez, deben solicitarle a sus contratistas de V&amp;SP que, en caso de que conozcan de abusos de DDHH, los reporten inmediatamente al contratante y a la autoridad competente?.</t>
  </si>
  <si>
    <r>
      <t>¿Incluye la empresa análisis de doble via en riesgos e impactos no técnicos (relacionados con los ciudadanos en las áreas de influencia)</t>
    </r>
    <r>
      <rPr>
        <sz val="14"/>
        <rFont val="Arial"/>
        <family val="2"/>
      </rPr>
      <t xml:space="preserve">? </t>
    </r>
  </si>
  <si>
    <r>
      <t>¿Incluye la empresa análisis en seguridad y D</t>
    </r>
    <r>
      <rPr>
        <sz val="14"/>
        <rFont val="Arial"/>
        <family val="2"/>
      </rPr>
      <t>DH</t>
    </r>
    <r>
      <rPr>
        <sz val="14"/>
        <rFont val="Arial"/>
        <family val="2"/>
      </rPr>
      <t>H además de esferas social, política y económica?</t>
    </r>
  </si>
  <si>
    <r>
      <t>Indicador 1B: Análisis de</t>
    </r>
    <r>
      <rPr>
        <sz val="14"/>
        <rFont val="Arial"/>
        <family val="2"/>
      </rPr>
      <t xml:space="preserve"> riesgos para el </t>
    </r>
    <r>
      <rPr>
        <sz val="14"/>
        <rFont val="Arial"/>
        <family val="2"/>
      </rPr>
      <t>entorno</t>
    </r>
  </si>
  <si>
    <t>Indicador 8B: Debida diligencia empresarial cuando se conocen acusaciones a contratistas seguridad privada por violación de DDHH</t>
  </si>
  <si>
    <t>Indicador 8A: debida diligencia empresarial cuando se conocen acusaciones a Fuerza Pública por violación de DDHH</t>
  </si>
  <si>
    <t>GOBIERNO (SIN SECTOR DEFENSA)</t>
  </si>
  <si>
    <t>MECANISMO DE VERIFICACIÓN
Vista General</t>
  </si>
  <si>
    <t>MECANISMO DE VERIFICACIÓN - EMPRESAS
Vista General</t>
  </si>
  <si>
    <t>MECANISMO DE VERIFICACIÓN - EMPRESAS.  
Indicadores de International Alert y el CME para Medir el Uso de los PV</t>
  </si>
  <si>
    <t>MECANISMO DE VERIFICACIÓN - EMPRESAS.  
Gestión Riesgos de DDHH Relacionados con la seguridad</t>
  </si>
  <si>
    <t>MECANISMO DE VERIFICACIÓN - EMPRESAS.  
Gestión Riesgos Extorsión y Secuestro</t>
  </si>
  <si>
    <t>MECANISMO DE VERIFICACIÓN - EMPRESAS.  
Apoyar al Sector Defensa en la Implementación de la Política Integral de DDHH y DIH del Ministerio de Defensa</t>
  </si>
  <si>
    <t>MECANISMO DE VERIFICACIÓN - EMPRESAS.  
Gestión Contractual de Vigilancia y Seguridad Privada</t>
  </si>
  <si>
    <t>MECANISMO DE VERIFICACIÓN - EMPRESAS.  
Uso de Emblemas de la Cruz Roja</t>
  </si>
  <si>
    <t>A/NA</t>
  </si>
  <si>
    <t>Tabla si aplica o no aplica la pregunta (no modificar)</t>
  </si>
  <si>
    <t>A</t>
  </si>
  <si>
    <t>1. Recomendaciones para prevenir acciones ilegales y/o violentas que resulten del escalamiento de la Protesta Social</t>
  </si>
  <si>
    <t>1.1 Análisis de entorno y evaluación de riesgos e impactos</t>
  </si>
  <si>
    <t>1.2 Gestión de quejas y reclamos</t>
  </si>
  <si>
    <t>a. ¿Realiza y mantiene la empresa actualizado un mapa de actores relevantes del nivel nacional, regional y local?. Este mapa debe incluir autoridades nacionales, regionales y locales, organizaciones de la sociedad civil, líderes comunitarios, poblaciones vulnerables, gremios y sector productivo.</t>
  </si>
  <si>
    <t>c. ¿Implementa la empresa un mecanismo para identificar de manera temprana y monitorear los posibles conflictos sociales en el territorio que puedan afectar el normal desarrollo de las operaciones de la empresa?. Este análisis debe incluir la identificación de las causas subyacentes, actores involucrados y posibles riesgos para las operaciones de la empresa y los Derechos Humanos, incluidas posibles situaciones de violencia.</t>
  </si>
  <si>
    <t>b. ¿Implementa la empresa un mecanismo para identificar de manera temprana y monitorear los posibles impactos de las operaciones de la empresa sobre el entorno?</t>
  </si>
  <si>
    <t>d. ¿Identifica la empresa los riesgos e impactos tomando como insumo información de las autoridades competentes, medios de comunicación, organizaciones de la sociedad civil y diferentes actores locales?</t>
  </si>
  <si>
    <t>e. ¿Identifica la empresa, en desarrollo de los análisis de riesgos, el mapa de actores legales e ilegales y las acciones provenientes de los mismos que impactan los Derechos Humanos?</t>
  </si>
  <si>
    <t xml:space="preserve">f. ¿Determina la empresa niveles de cumplimiento, acciones pendientes y responsables por parte de la empresa y/o sus contratistas? </t>
  </si>
  <si>
    <t>1.3. Relacionamiento con grupos de interés</t>
  </si>
  <si>
    <t>1.4. Aseguramiento de la cadena de valor</t>
  </si>
  <si>
    <t>a. ¿Identifica la empresa en el proceso de Preguntas, Quejas, Reclamos y Sugerencias temas relacionados con el objeto de la protesta social que hayan sido atendidos o no por parte de la empresa o que hayan tenido una respuesta incompleta, tardía o insatisfactoria para los peticionarios?</t>
  </si>
  <si>
    <t>c. ¿Evalua la empresa las solicitudes de los manifestantes así como las eventuales consecuencias para los futuros proyectos y operaciones de la empresa o de otras empresas en la región?</t>
  </si>
  <si>
    <t>e. ¿Activa la empresa los mecanismos de comunicación con los empleados, contratistas, subcontratistas, proveedores locales y en general con los involucrados en la cadena de valor para tomar acciones coordinadas cuando así se considere necesario?</t>
  </si>
  <si>
    <t>b. ¿Identifica la empresa aquellas causas del entorno que están generando la protesta y su escalamiento y que afectan la operación empresarial para evaluar la posible actuación de la empresa?</t>
  </si>
  <si>
    <t>d. ¿Activa la empresa el Comité de Crisis o de Gestión de Incidentes para analizar la situación, definir posiciones y evaluar las acciones en el marco del respeto por los Derechos Humanos, determinando el impacto que puedan tener en la continuidad de las operaciones?</t>
  </si>
  <si>
    <t>Al desarrollar proyectos, operar o mantener sus actividades en campo, ¿Analiza la empresa los riesgos de DD.HH. relacionados con la seguridad que corren sus grupos de interés en la región en la que desarrollan sus actividades?</t>
  </si>
  <si>
    <t>Al desarrollar proyectos, operar o mantener sus actividades en campo, ¿Analiza la empresa los riesgos de seguridad que corre?</t>
  </si>
  <si>
    <t xml:space="preserve">¿Se asegura la empresa de que los empleados, suyos o de sus contratistas, e incluso de los proveedores que tengan contacto con las comunidades, conozcan, comprendan y ejecuten, en lo que les competa, los análisis de riesgos? </t>
  </si>
  <si>
    <t xml:space="preserve">¿Interactúa la empresa con la Fuerza Pública, cada uno desde su perspectiva y con la compartimentación que consideren necesaria, para enriquecer la comprensión de los riesgos de seguridad, de derechos humanos relacionados con seguridad y de reputación relacionados con seguridad? </t>
  </si>
  <si>
    <t>Al desarrollar proyectos, operar o mantener sus actividades en campo, ¿Analiza la empresa los riesgos de  reputación relacionados con la seguridad?</t>
  </si>
  <si>
    <t>¿Al planear y estructurar los convenios de colaboración, se asegura la empresa que la Fuerza Pública establezca los recursos requeridos para optimizar la protección de la zona de operación?</t>
  </si>
  <si>
    <t>¿Al planear y estructurar los convenios de colaboración, se asegura la empresa que se defina, por parte de la Fuerza Pública, qué Unidades Militares o de Policía deben intervenir en el control operativo?</t>
  </si>
  <si>
    <t>¿Al planear y estructurar los convenios de colaboración, busca la empresa que se decida la manera en que deben ser tenidos en cuenta los “Estándares y Protocolos” expedidos por el MDN?</t>
  </si>
  <si>
    <t>¿Al planear y estructurar los convenios de colaboración se asegura la empresa que se estime qué tipo de aporte deberá entregar al sector Defensa, bien sea en especie o en dinero?</t>
  </si>
  <si>
    <t>¿Acuerdan la empresa y la Fuerza Pública, con base en los análisis de riesgos y en su interacción mutua, el destino que tendrán los apoyos que se consignarán en los convenios que suscriban?</t>
  </si>
  <si>
    <t xml:space="preserve">Al elegir medidas de tratamiento de los riesgos de seguridad, de derechos humanos relacionados con seguridad y de reputación relacionados con seguridad, ¿toma en consideración el ejercicio de interacción conjunta entre la empresa y la Fuerza Pública, enuenciado en el punto anterior? </t>
  </si>
  <si>
    <t xml:space="preserve">                 Otros indicadores de relacionamiento de empresas y Fuerza Pública con comunidades.</t>
  </si>
  <si>
    <t>¿Verifica la empresa que se dé una correcta destinación de los apoyos y que estos se ejecuten según los planes de inversión presentados por las Unidades Militares o de Policía beneficiarias?</t>
  </si>
  <si>
    <t xml:space="preserve">¿Produce la empresa informes periódicos de seguimiento y ejecución de los convenios? </t>
  </si>
  <si>
    <t>MECANISMO DE VERIFICACIÓN - EMPRESAS.  
Gestión de Convenios de Colaboración entre la Fuerza Pública y las empresas</t>
  </si>
  <si>
    <t>Se recomienda a la empresa interactuar  de manera sistemática la empresa con la Fuerza Pública durante la ejecución del convenio con los siguientes propósitos:</t>
  </si>
  <si>
    <t>Actualizarse mutuamente, con la compartimentación que resulte necesaria, sobre la evolución de los riesgos de seguridad, los riesgos de DD.HH. relacionados con la seguridad y los riesgos de reputación relacionados con la seguridad. ¿Lo hace así la empresa?</t>
  </si>
  <si>
    <t>Desarrollar el plan de inversión, desembolsos y contratación requerida para el cumplimiento del objeto del convenio. ¿Lo hace así la empresa?</t>
  </si>
  <si>
    <t>Determinar si se está cumpliendo o no el objeto del convenio. ¿Lo hace así la empresa?</t>
  </si>
  <si>
    <t>Monitorear las condiciones de seguridad, analizando como mínimo los siguientes indicadores sobre la región de interés:</t>
  </si>
  <si>
    <t>Se recomienda a la empresa interactuar de manera sistemática la empresa con la Fuerza Pública durante la ejecución del convenio con los siguientes propósitos:</t>
  </si>
  <si>
    <t>Se recomienda a la empresa interactuar de manera sistemática la empresa con la Fuerza Pública a lo largo de la vigencia del convenio, para dar alcance a las medidas de gestión de los riesgos y los programas de trabajo, con el propósito de que:</t>
  </si>
  <si>
    <t xml:space="preserve">              Homicidios.</t>
  </si>
  <si>
    <t xml:space="preserve">              Secuestro.</t>
  </si>
  <si>
    <t xml:space="preserve">              Extorsión. </t>
  </si>
  <si>
    <t xml:space="preserve">              Atentados. </t>
  </si>
  <si>
    <t xml:space="preserve">              Hurtos.</t>
  </si>
  <si>
    <t xml:space="preserve">              Vías de hecho. </t>
  </si>
  <si>
    <t xml:space="preserve">              Evolución de PQRS. </t>
  </si>
  <si>
    <t>a. Se proteja la comunidad y las personas en la región de interés. ¿Lo hace así la empresa?</t>
  </si>
  <si>
    <t>b. Se proteja la infraestructura estratégica, las operaciones y los activos de las empresas. ¿Lo hace así la empresa?</t>
  </si>
  <si>
    <t>c. Se cumplan los programas de desembolsos, compras y contratación. ¿Lo hace así la empresa?</t>
  </si>
  <si>
    <t>d. Se liquide el convenio oportunamente. ¿Lo hace así la empresa?</t>
  </si>
  <si>
    <t>e. Otras, de acuerdo con las circunstancias de cada empresa. ¿Lo hace así la empresa?</t>
  </si>
  <si>
    <t>1.- Recomendaciones relativas al objeto de los convenios de colaboración</t>
  </si>
  <si>
    <t>2.- Recomendaciones relativas a la Planeación  y Estructuración</t>
  </si>
  <si>
    <t>3.- Recomendaciones relativas a la Ejecución</t>
  </si>
  <si>
    <t xml:space="preserve">4.- Recomendaciones relativas a la Verificación </t>
  </si>
  <si>
    <t xml:space="preserve">5.- Recomendaciones relativas al Ajuste </t>
  </si>
  <si>
    <t>¿Se aseugira la empresa de que el objeto de los convenios se enmarque en prestar una especial atención a las labores destinadas a mantener el orden constitucional, la seguridad de la comunidad, de las personas, de la infraestructura e instalaciones ubicadas en las áreas en que las empresas desarrollan sus actividades y operaciones?</t>
  </si>
  <si>
    <t>Se recomiemda a las empresas analizar los riesgos, interactuar de manera sistemática con la Fuerza Pública y definir los destinos de los apoyos en los convenios de colaboración.</t>
  </si>
  <si>
    <t>MECANISMO DE VERIFICACIÓN - EMPRESAS.  
Gestión respetuosa de la protesta social y frente a acciones ilegales y/o violentas que se deriven de su escalamiento</t>
  </si>
  <si>
    <t>Con el propósito de identificar, predecir y prevenir posibles acciones ilegales y/o violentas derivadas de un escalamiento de la protesta social, atender las situaciones y mitigar su impacto, se recomienda a las empresas y sus contratistas desarrollar capacidades para realizar las siguientes acciones:</t>
  </si>
  <si>
    <r>
      <t xml:space="preserve">g. ¿Identifica, monitorea y gestiona la empresa aquellos aspectos que involucran compromisos o responsabilidades de otros actores, así como de la empresa y que puedan generar conflictividad social? 
</t>
    </r>
    <r>
      <rPr>
        <b/>
        <sz val="14"/>
        <rFont val="Arial"/>
        <family val="2"/>
      </rPr>
      <t>Nota:</t>
    </r>
    <r>
      <rPr>
        <sz val="14"/>
        <rFont val="Arial"/>
        <family val="2"/>
      </rPr>
      <t xml:space="preserve"> Se entiende el alcance de "gestionar" en el marco de la competencia de la empresa. Cuando involucre otros actores, la gestión debe ir hasta elevar requerimientos a las entidades competentes, haciendo seguimiento del trámite y respuesta al interesado.</t>
    </r>
  </si>
  <si>
    <t>1.5. Procedimientos</t>
  </si>
  <si>
    <t>a. ¿Dispone la empresa de un mecanismo y, en lo posible, un lugar físico para atender y darle trámite a las Preguntas, Quejas, Reclamos y Sugerencias por parte de los grupos de interés?</t>
  </si>
  <si>
    <t>b. ¿Hace seguimiento a las respuestas emitidas por la empresa y la atención de compromisos adquiridos, así como a las respuestas remitidas a otros actores por competencia?</t>
  </si>
  <si>
    <t>c. ¿Explica la empresa a los peticionarios, en escenarios de diálogo, el alcance y motivación de la respuesta, frente a aquellas quejas o reclamos donde persista inconformidad?</t>
  </si>
  <si>
    <t xml:space="preserve">a. ¿Diseña e implementa la empresa, de conformidad con el mapa de actores, una estrategia de relacionamiento de la empresa? </t>
  </si>
  <si>
    <t xml:space="preserve">b. ¿Establece la empresa estrategias de diálogo y participación comunitaria con presencia institucional (Ministerio Público: Procuraduría, Defensoría y/o Personería) para abordar las causas de eventuales situaciones de conflictividad social? </t>
  </si>
  <si>
    <r>
      <t xml:space="preserve">c. ¿Comunica la empresa el alcance de los proyectos, los beneficios que representan para la región y para el país, al igual que sus impactos y las correspondientes medidas de manejo?. 
</t>
    </r>
    <r>
      <rPr>
        <b/>
        <sz val="14"/>
        <color theme="1"/>
        <rFont val="Arial"/>
        <family val="2"/>
      </rPr>
      <t>Nota:</t>
    </r>
    <r>
      <rPr>
        <sz val="14"/>
        <color theme="1"/>
        <rFont val="Arial"/>
        <family val="2"/>
      </rPr>
      <t xml:space="preserve"> Esta comunicación debe darse, en lo posible, con acompañamiento de la institucionalidad respectiva.</t>
    </r>
  </si>
  <si>
    <t>d. ¿Comunica la empresa a los grupos de interés internos y externos los mecanismos con los que cuenta para gestionar inquietudes que puedan llegar a existir en relación con la operación empresarial?</t>
  </si>
  <si>
    <t>e. ¿Fija la empresa lineamientos para que la comunicación de la información respete la transparencia y la confidencialidad previniendo la estigmatización o riesgos de impacto sobre los Derechos Humanos de las partes involucradas y/o de terceros?</t>
  </si>
  <si>
    <t>f. ¿Informa a la comunidad sobre los canales de comunicación que existen con la empresa, incluyendo el sistema de atención a quejas y reclamos?</t>
  </si>
  <si>
    <t xml:space="preserve">g. ¿Apoya la empresa, logísticamente o con recursos, procesos de capacitación para las autoridades de policía en el territorio, tendientes a fortalecer la formación en estándares de Derechos Humanos y que son aplicables para situaciones relacionadas con acciones ilegales y/o violentas como resultado del escalamiento de la protesta social? </t>
  </si>
  <si>
    <t xml:space="preserve">h. ¿Auna la empresa esfuerzos con otros actores para gestionar procesos de capacitación para autoridades locales y comunidades sobre el alcance de los roles y responsabilidades de las empresas, las autoridades y la sociedad civil en el marco de los PRNU, del Plan Nacional de Acción en Derechos Humanos y Empresa y demás políticas públicas del Gobierno Nacional relacionadas? </t>
  </si>
  <si>
    <t xml:space="preserve">a. ¿Establece la empresa dentro de los contratos suscritos con terceros, a lo largo de la cadena de valor, la responsabilidad directa sobre la administración y manejo integral de los riesgos sociales y de relacionamiento con el entorno, en desarrollo de las actividades del contrato?  </t>
  </si>
  <si>
    <t>b. ¿Requiere la empresa que los contratistas, y subcontratistas, impartan inducción a su personal sobre formas de diálogo social, relacionamiento con autoridades e interacción con las comunidades en terreno, según los protocolos, guías o buenas prácticas implementadas por la empresa?</t>
  </si>
  <si>
    <t xml:space="preserve">c. ¿Incluye la empresa en los mecanismos de seguimiento al desempeño contractual, indicadores relacionados con la gestión del entorno social y la prevención y manejo de eventuales conflictos sociales?
</t>
  </si>
  <si>
    <t xml:space="preserve">   - Compromiso de realizar y actualizar periódicamente los análisis de riesgos sociopolíticos del entorno que permitan prevenir y gestionar acciones ilegales y/o violentas que resulten del escalamiento de la protesta social. ¿Lo hace así la empresa?</t>
  </si>
  <si>
    <t xml:space="preserve">   - Compromiso de implementar acciones para prevenir y gestionar los riesgos identificados en el análisis anteriormente mencionado. ¿Lo hace así la empresa?</t>
  </si>
  <si>
    <t xml:space="preserve">   - Compromiso a acudir a las vías institucionales y legales, y trabajar de manera conjunta, colaborativa y coordinada con las autoridades competentes en el territorio para gestionar estos riesgos. ¿Lo hace así la empresa? </t>
  </si>
  <si>
    <t xml:space="preserve">   - Compromiso de la empresa a tener una estrategia de diálogo y relacionamiento con la comunidad que incluya canales abiertos de comunicación que permitan gestionar las inquietudes de manera oportuna. ¿Lo hace así la empresa?</t>
  </si>
  <si>
    <t xml:space="preserve">   - Compromiso de la empresa a denunciar ante autoridad competente actuaciones ilegales y/o actuaciones violentas que resulten del escalamiento de la protesta social. ¿Lo hace así la empresa? </t>
  </si>
  <si>
    <r>
      <t xml:space="preserve">   - Creación de un Comité de Atención a situaciones sociopolíticas del entorno y definir sus funciones de orientación e implementación de acciones para gestionar riesgos derivados de las actuaciones ilegales y/o violentas. ¿Lo hace así la empresa? 
</t>
    </r>
    <r>
      <rPr>
        <b/>
        <sz val="14"/>
        <color theme="1"/>
        <rFont val="Arial"/>
        <family val="2"/>
      </rPr>
      <t>Nota:</t>
    </r>
    <r>
      <rPr>
        <sz val="14"/>
        <color theme="1"/>
        <rFont val="Arial"/>
        <family val="2"/>
      </rPr>
      <t xml:space="preserve"> Se recomienda que en este comité participen responsables de las áreas social, legal, ambiental, comunicaciones, de Derechos Humanos, de seguridad, entre otras consideradas pertinentes. </t>
    </r>
  </si>
  <si>
    <t>a. Se recomienda que la empresa asegure que los mecanismos de gestión incluyan la prevención y manejo de riesgos relacionados con actuaciones ilegales y/o violentas como resultado del escalamiento de la protesta social, teniendo en cuenta como mínimo las siguientes directrices:</t>
  </si>
  <si>
    <t xml:space="preserve">   - Metodología, periodicidad y responsables al interior de la empresa para la evaluación de la conflictividad social y el análisis de riesgos de escalamiento de protesta social a acciones ilegales y/o violentas. ¿Lo hace así la empresa?</t>
  </si>
  <si>
    <t>b. Se recomienda que la empresa defina e implemente protocolos para la prevención y gestión de riesgos relacionados con actuaciones ilegales y/o violentas derivadas de un escalamiento de la protesta social. Los protocolos deben definir como mínimo los siguientes aspectos:</t>
  </si>
  <si>
    <t xml:space="preserve">   - Los responsables en la definición e implementación de las acciones para la gestión de las situaciones de conflictividad social y de los riesgos relacionados con el escalamiento de la protesta social a acciones ilegales y/o violentas. ¿Lo hace así la empresa?</t>
  </si>
  <si>
    <t xml:space="preserve">   - Los mecanismos e indicadores de seguimiento de la implementación del Plan de Acción para la gestión de las situaciones de conflictividad social y de los riesgos relacionados con el escalamiento de la protesta social a acciones ilegales y/o violentas. ¿Lo hace así la empresa?</t>
  </si>
  <si>
    <t xml:space="preserve">   - Los representantes o áreas encargadas de la empresa, responsables del diálogo y relacionamiento con la comunidad. ¿Lo hace así la empresa?  </t>
  </si>
  <si>
    <t xml:space="preserve">   - Premisas o preceptos mínimos para el diálogo y el relacionamiento entre la empresa y la comunidad que contribuyan al fortalecimiento del entendimiento y la solución de controversias. ¿Lo hace así la empresa?  </t>
  </si>
  <si>
    <t xml:space="preserve">   - Los responsables de la interlocución y relacionamiento con las autoridades competentes en territorio para informar y denunciar, cuando sea el caso, acciones ilegales y/o violentas en el marco de la protesta social. ¿Lo hace así la empresa? </t>
  </si>
  <si>
    <t xml:space="preserve">   - Las acciones necesarias para comunicar y solicitar el acompañamiento del Ministerio Público en las fases de diálogo y relacionamiento con la comunidad en situaciones de protesta social. ¿Lo hace así la empresa?</t>
  </si>
  <si>
    <t xml:space="preserve">c. ¿Genera la empresa lineamientos para la gestión responsable del no acuerdo entre las partes en situaciones de escalamiento de la protesta social? </t>
  </si>
  <si>
    <t>2. Recomendaciones para actuar ante una acción ilegal y/o violenta resultado de un escalamiento de la Protesta Social</t>
  </si>
  <si>
    <t>Ante la ocurrencia de acciones ilegales y/o violentas derivadas de un escalamiento de la protesta social, se recomienda que las empresas y sus contratistas desarrollen capacidades para realizar las siguientes acciones:</t>
  </si>
  <si>
    <t xml:space="preserve"> 2.1 Identificación de causas</t>
  </si>
  <si>
    <t>2.2 Alineación interna e interlocución con comunidades manifestantes</t>
  </si>
  <si>
    <t>g. En la definición de los pasos a seguir para entablar el diálogo con los grupos manifestantes y la adquisición de compromisos para dar solución a la situación, ¿respeta la empresa el alcance y los límites de sus responsabilidades en relación con las funciones que corresponden a las autoridades públicas?</t>
  </si>
  <si>
    <t xml:space="preserve">f. ¿Evalua cómo debe ser la participación de la empresa, contratistas, trabajadores o comunidades en cada una de las etapas que se están desarrollando para solucionar la situación de conflicto? </t>
  </si>
  <si>
    <t>h. ¿Establece la empresa, con el apoyo de las autoridades competentes, un diálogo que permita interactuar con los interlocutores de los manifestantes?</t>
  </si>
  <si>
    <r>
      <t xml:space="preserve">i. ¿Define la empresa canales de comunicación y/o diálogo para conocer las inquietudes, reclamaciones y/o solicitudes de los manifestantes, sin que estos espacios puedan entenderse como etapas de negociación? 
</t>
    </r>
    <r>
      <rPr>
        <b/>
        <sz val="14"/>
        <color theme="1"/>
        <rFont val="Arial"/>
        <family val="2"/>
      </rPr>
      <t>Nota:</t>
    </r>
    <r>
      <rPr>
        <sz val="14"/>
        <color theme="1"/>
        <rFont val="Arial"/>
        <family val="2"/>
      </rPr>
      <t xml:space="preserve"> Se trata de alternativas para persuadir a los actores de desistir de mecanismos ilegales y/o violentos para que sus aspiraciones sean atendidas.</t>
    </r>
  </si>
  <si>
    <t xml:space="preserve">j.¿Busca la empresa, en lo posible, que las acciones ilegales y/o violentas cesen como presupuesto para iniciar una negociación? </t>
  </si>
  <si>
    <t>k. ¿Evalua la empresa internamente si ha presentado niveles de incumplimiento frente a compromisos previos o ha omitido la atención adecuada de impactos, o tiene pendientes, con el fin de considerar una respuesta integral?</t>
  </si>
  <si>
    <t xml:space="preserve">l. ¿Da la empresa a conocer a los grupos de manifestantes el alcance de las responsabilidades de la empresa con relación a sus solicitudes y/o las causas que motivan el escalamiento de la protesta social? </t>
  </si>
  <si>
    <t>m. Junto con las instituciones del Estado responsables, ¿apoya la empresa procesos o espacios para informar a la comunidad sobre los roles y funciones de las autoridades públicas con relación a sus solicitudes?</t>
  </si>
  <si>
    <t>n. En los casos en que la empresa sea parte del conflicto, ¿Evalúa la pertinencia de proponer la presencia de un tercero que haga las veces de facilitador y que sea aceptado por todos?</t>
  </si>
  <si>
    <t>o. ¿Evalúa la empresa el impacto de las opciones de acuerdo para el relacionamiento futuro de la empresa con sus grupos de interés?</t>
  </si>
  <si>
    <t>p. ¿Evalúa la empresa los precedentes que pueden generar para otras empresas o sectores de la región los mecanismos de solución propuestos?</t>
  </si>
  <si>
    <t>r. De ser necesario, ¿Informa de la situación a la empresa en general, para activar protocolos de contingencia?</t>
  </si>
  <si>
    <t xml:space="preserve">2.3 Interlocución y apoyo de autoridades </t>
  </si>
  <si>
    <r>
      <t xml:space="preserve">a. ¿Pone la empresa en conocimiento de las autoridades competentes las acciones ilegales y/o violentas derivadas de la protesta social, así como los comportamientos contrarios a la convivencia, para definir acciones que permitan prevenir afectaciones del orden público? 
</t>
    </r>
    <r>
      <rPr>
        <b/>
        <sz val="14"/>
        <color theme="1"/>
        <rFont val="Arial"/>
        <family val="2"/>
      </rPr>
      <t>Nota:</t>
    </r>
    <r>
      <rPr>
        <sz val="14"/>
        <color theme="1"/>
        <rFont val="Arial"/>
        <family val="2"/>
      </rPr>
      <t xml:space="preserve"> A medida que escale el conflicto (vereda, municipio, departamento, nación) se debe informar a las respectivas autoridades competentes.</t>
    </r>
  </si>
  <si>
    <t>b. ¿Se asegura la empresa de no atender a través de la seguridad privada de la empresa las situaciones que son de competencia de las autoridades públicas?</t>
  </si>
  <si>
    <t>c. ¿Informa la empresa al alcalde y/o gobernador, en su calidad de autoridades de policía encargadas de la conservación y restauración del orden público, para que adopten las acciones de su competencia a que haya lugar?</t>
  </si>
  <si>
    <t>d. ¿Informa la empresa permanentemente sobre la ocurrencia de los hechos al Comandante de Policía de la respectiva jurisdicción?</t>
  </si>
  <si>
    <t>e. ¿Informa la empresa por escrito al Ministerio Público  sobre las acciones ilegales o violentas que se presenten en el curso del escalamiento de la protesta?</t>
  </si>
  <si>
    <t xml:space="preserve">f. ¿Realiza la empresa denuncias penales de las conductas que puedan constituir delitos y/o violaciones a los derechos humanos, documentando los hechos y aportando el material probatorio disponible, en coordinación con el área jurídica y de seguridad de la empresa? </t>
  </si>
  <si>
    <t>g. ¿Participa la empresa en las reuniones que se convoquen para analizar la situación, intercambiar información y definir las acciones requeridas de parte de la empresa para contribuir a la normalización de la situación?</t>
  </si>
  <si>
    <t xml:space="preserve">2.4 Otras actuaciones </t>
  </si>
  <si>
    <t>a.	 Se recomienda que la empresa documente todas las acciones e intervenciones realizadas con el fin de prevenir o gestionar los riesgos derivados de acciones ilegales o violentas que puedan resultar del escalamiento de la protesta social? Los informes deben incluir como mínimo:</t>
  </si>
  <si>
    <t xml:space="preserve">   - La información recopilada por la empresa en relación con el contexto y las causas o motivos que condujeron a la protesta social y a su escalamiento. ¿Lo hace así la empresa? </t>
  </si>
  <si>
    <t xml:space="preserve">   - Los compromisos adquiridos por parte de la empresa. ¿Lo hace así la empresa?</t>
  </si>
  <si>
    <t xml:space="preserve">   - Las aproximaciones a los líderes de la protesta, con el fin de entablar un diálogo que busque la normalización de la situación. ¿Lo hace así la empresa? </t>
  </si>
  <si>
    <t xml:space="preserve">   - Las comunicaciones y actas de reunión con autoridades públicas, que incluyan conclusiones y pasos a seguir. ¿Lo hace así la empresa?</t>
  </si>
  <si>
    <t>b. 	¿Se asegura la empresa de NO generar a los manifestantes falsas expectativas sobre las respuestas a las inquietudes o solicitudes manifestadas?</t>
  </si>
  <si>
    <t>c.	¿Hace la empresa seguimiento y evaluación constante de las situaciones que afecten la integridad y Derechos Humanos de todos los actores vinculados?</t>
  </si>
  <si>
    <t>d.	¿Establece y difunde la empresa protocolos de actuación ante posibles escenarios de riesgo para los empleados de la empresa?</t>
  </si>
  <si>
    <t>e.	¿Atiende la empresa los lineamientos propios para que la comunicación de la información respete la confidencialidad y prevenga la estigmatización o riesgos de impacto sobre los Derechos Humanos de las partes involucradas y/o de terceros?</t>
  </si>
  <si>
    <t>f.	¿Evalua la empresa la pertinencia de suspensión de contratos mientras persista la situación, en caso de afectar procesos críticos de la empresa, o poner en riesgo a las personas?</t>
  </si>
  <si>
    <t>3. 	Recomendaciones para actuar cuando hayan cesado las acciones ilegales y/o violentas producto de un escalamiento de la protesta social</t>
  </si>
  <si>
    <t>Después de ocurridas las acciones ilegales y/o violentas derivadas de un escalamiento de la protesta social, se recomienda que las empresas y sus contratistas desarrollen capacidades para realizar las siguientes acciones:</t>
  </si>
  <si>
    <t xml:space="preserve">a.	¿Enfatiza la empresa el entendimiento de la protesta social más allá de un episodio para entenderla como un proceso? </t>
  </si>
  <si>
    <t>c.	¿Documenta y reporta a las autoridades correspondientes dichas afectaciones en informes y con la información técnica de soporte necesaria?</t>
  </si>
  <si>
    <t>d.	¿Evalua la empresa la procedencia de presentar demandas de responsabilidad civil extracontractual?</t>
  </si>
  <si>
    <t>e.	¿Evalua la empresa los impactos de las acciones ilegales y/o violentas, con sus grupos de interés, con el propósito de buscar un mejor relacionamiento, convivencia, restablecimiento de la confianza entre actores, en pro de la no repetición y buscando la sostenibilidad en el largo plazo?</t>
  </si>
  <si>
    <t xml:space="preserve">f.	¿Construye la empresa un plan de acción para dar cumplimiento a los compromisos adquiridos en el marco de su competencia, con responsables, plazos de cumplimiento y mecanismos y espacios concretos de seguimiento? </t>
  </si>
  <si>
    <t xml:space="preserve">g.	¿Realiza la empresa un taller o espacio de lecciones aprendidas, en donde se evalúe la situación, la efectividad de los mecanismos con los que cuenta la empresa para prevenir y gestionar situaciones de este tipo y donde se definan recomendaciones para mejorar los cursos de acción en situaciones futuras? 
</t>
  </si>
  <si>
    <t>h.	¿Hace la empresa los ajustes de gestión que resulten de las lecciones aprendidas y presenta las recomendaciones pertinentes a las autoridades correspondientes?</t>
  </si>
  <si>
    <t>b.	¿Evalúa internamente la empresa los daños causados a la empresa, incluyendo afectaciones materiales, económicas, humanas u otras, actuales o inminentes? ¿Documenta y reporta a las autoridades correspondientes dichas afectaciones en informes y con la información técnica de soporte necesaria?</t>
  </si>
  <si>
    <t>Versión 2 (2019-06-15)</t>
  </si>
  <si>
    <t xml:space="preserve">13.- Recomendaciones para la gestión de convenios de colaboración entre la Fuerza Pública y las empresas </t>
  </si>
  <si>
    <t>14.- Recomendaciones para una gestión respetuosa del derecho a la protesta social y frente a acciones elegales y/o violentas que se deriven de su escalamiento</t>
  </si>
  <si>
    <t>Observadores (Misiones Diplomáticas y organizaciones internacionales)</t>
  </si>
  <si>
    <t>4.- Difundir la existencia y misión del CME con grupos de interés</t>
  </si>
  <si>
    <t>2.- Participar en la Asamblea General de Asociados del CME.</t>
  </si>
  <si>
    <t>1.- Realizar los aportes que designe la Asamblea de Asociados, que le sean aplicables.</t>
  </si>
  <si>
    <t>AÑO 2018</t>
  </si>
  <si>
    <t>Participar en Asamblea General de Asociados del CME.</t>
  </si>
  <si>
    <t>Difundir la existencia y misión del CME con grupos de interés</t>
  </si>
  <si>
    <t>Hacer el aporte económico que defina la Asamblea General de Asociados para el funcionamiento del CME.</t>
  </si>
  <si>
    <t xml:space="preserve">7.- Gestión de convenios de colaboración entre la Fuerza Pública y las empresas </t>
  </si>
  <si>
    <t>8.- Gestión respetuosa del derecho a la protesta social y frente a acciones elegales y/o violentas que se deriven de su escalamiento</t>
  </si>
  <si>
    <t>GREMIOS Y OSC</t>
  </si>
  <si>
    <t>ACADEMIA Y CENTROS DE PENSAMIENTO</t>
  </si>
  <si>
    <t>FIRMAS DE CONSULTORÍA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</si>
</sst>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yyyy\-mm\-dd;@"/>
  </numFmts>
  <fonts count="26">
    <font>
      <sz val="11"/>
      <color theme="1"/>
      <name val="Calibri"/>
      <family val="2"/>
      <scheme val="minor"/>
    </font>
    <font>
      <b/>
      <sz val="18"/>
      <color theme="3"/>
      <name val="Cambria"/>
      <family val="2"/>
      <scheme val="major"/>
    </font>
    <font>
      <sz val="14"/>
      <name val="Arial"/>
      <family val="2"/>
    </font>
    <font>
      <u/>
      <sz val="11"/>
      <color theme="10"/>
      <name val="Calibri"/>
      <family val="2"/>
      <scheme val="minor"/>
    </font>
    <font>
      <u/>
      <sz val="11"/>
      <color theme="11"/>
      <name val="Calibri"/>
      <family val="2"/>
      <scheme val="minor"/>
    </font>
    <font>
      <sz val="11"/>
      <color theme="1"/>
      <name val="Calibri"/>
      <family val="2"/>
      <scheme val="minor"/>
    </font>
    <font>
      <b/>
      <sz val="14"/>
      <color theme="1"/>
      <name val="Arial"/>
      <family val="2"/>
    </font>
    <font>
      <sz val="14"/>
      <color theme="1"/>
      <name val="Arial"/>
      <family val="2"/>
    </font>
    <font>
      <sz val="14"/>
      <color rgb="FF262626"/>
      <name val="Arial"/>
      <family val="2"/>
    </font>
    <font>
      <b/>
      <sz val="14"/>
      <name val="Arial"/>
      <family val="2"/>
    </font>
    <font>
      <sz val="14"/>
      <color rgb="FF000000"/>
      <name val="Arial"/>
      <family val="2"/>
    </font>
    <font>
      <b/>
      <sz val="14"/>
      <color theme="0"/>
      <name val="Arial"/>
      <family val="2"/>
    </font>
    <font>
      <sz val="14"/>
      <color theme="0"/>
      <name val="Arial"/>
      <family val="2"/>
    </font>
    <font>
      <sz val="14"/>
      <color theme="1"/>
      <name val="Arial"/>
      <family val="2"/>
    </font>
    <font>
      <sz val="14"/>
      <name val="Arial"/>
      <family val="2"/>
    </font>
    <font>
      <i/>
      <sz val="14"/>
      <name val="Arial"/>
      <family val="2"/>
    </font>
    <font>
      <sz val="14"/>
      <color rgb="FF262626"/>
      <name val="Arial"/>
      <family val="2"/>
    </font>
    <font>
      <b/>
      <sz val="14"/>
      <color theme="0"/>
      <name val="Arial"/>
      <family val="2"/>
    </font>
    <font>
      <b/>
      <sz val="14"/>
      <color theme="1"/>
      <name val="Arial"/>
      <family val="2"/>
    </font>
    <font>
      <sz val="8"/>
      <name val="Calibri"/>
      <family val="2"/>
      <scheme val="minor"/>
    </font>
    <font>
      <sz val="14"/>
      <color rgb="FF262626"/>
      <name val="Lucida Grande"/>
      <family val="2"/>
    </font>
    <font>
      <sz val="14"/>
      <color theme="0" tint="-0.14999847407452621"/>
      <name val="Arial"/>
      <family val="2"/>
    </font>
    <font>
      <b/>
      <sz val="24"/>
      <color theme="1"/>
      <name val="Arial"/>
      <family val="2"/>
    </font>
    <font>
      <b/>
      <sz val="12"/>
      <color theme="0"/>
      <name val="Arial"/>
      <family val="2"/>
    </font>
    <font>
      <b/>
      <sz val="24"/>
      <name val="Arial"/>
      <family val="2"/>
    </font>
    <font>
      <sz val="9"/>
      <color indexed="81"/>
      <name val="Tahoma"/>
    </font>
  </fonts>
  <fills count="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CEEBF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diagonal/>
    </border>
    <border>
      <left/>
      <right style="thin">
        <color auto="1"/>
      </right>
      <top style="thin">
        <color auto="1"/>
      </top>
      <bottom/>
      <diagonal/>
    </border>
  </borders>
  <cellStyleXfs count="406">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1"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5">
    <xf numFmtId="0" fontId="0" fillId="0" borderId="0" xfId="0"/>
    <xf numFmtId="0" fontId="6" fillId="0" borderId="2" xfId="0" applyFont="1" applyBorder="1" applyAlignment="1" applyProtection="1">
      <alignment vertical="center" wrapText="1"/>
    </xf>
    <xf numFmtId="0" fontId="7" fillId="0" borderId="0" xfId="0" applyFont="1" applyAlignment="1" applyProtection="1">
      <alignment vertical="center"/>
    </xf>
    <xf numFmtId="0" fontId="7" fillId="0" borderId="0" xfId="0" applyFont="1" applyProtection="1"/>
    <xf numFmtId="0" fontId="7" fillId="0" borderId="1" xfId="0" applyFont="1" applyBorder="1" applyAlignment="1" applyProtection="1">
      <alignment horizontal="left" vertical="center"/>
      <protection locked="0"/>
    </xf>
    <xf numFmtId="0" fontId="6" fillId="0" borderId="1"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7" fillId="0" borderId="1" xfId="0" applyFont="1" applyBorder="1" applyProtection="1">
      <protection locked="0"/>
    </xf>
    <xf numFmtId="0" fontId="7" fillId="0" borderId="0" xfId="0" applyFont="1" applyBorder="1" applyProtection="1"/>
    <xf numFmtId="0" fontId="7" fillId="0" borderId="1" xfId="0" applyFont="1" applyBorder="1" applyAlignment="1" applyProtection="1">
      <alignment horizontal="center" vertical="center"/>
      <protection locked="0"/>
    </xf>
    <xf numFmtId="10" fontId="7" fillId="0" borderId="1" xfId="0" applyNumberFormat="1" applyFont="1" applyBorder="1" applyAlignment="1" applyProtection="1">
      <alignment horizontal="right" vertical="center"/>
    </xf>
    <xf numFmtId="0" fontId="7" fillId="0" borderId="1" xfId="0" applyFont="1" applyBorder="1" applyProtection="1"/>
    <xf numFmtId="0" fontId="7" fillId="0" borderId="0" xfId="0" applyFont="1" applyAlignment="1" applyProtection="1">
      <alignment horizontal="left" indent="1"/>
    </xf>
    <xf numFmtId="0" fontId="7" fillId="0" borderId="0" xfId="0" applyFont="1" applyAlignment="1" applyProtection="1"/>
    <xf numFmtId="0" fontId="7" fillId="0" borderId="0" xfId="0" applyFont="1" applyAlignment="1" applyProtection="1">
      <alignment horizontal="center" vertical="center"/>
    </xf>
    <xf numFmtId="0" fontId="7" fillId="0" borderId="0" xfId="0" applyFont="1" applyAlignment="1" applyProtection="1">
      <alignment horizontal="right" vertical="center"/>
    </xf>
    <xf numFmtId="164" fontId="7" fillId="0" borderId="0" xfId="16" applyNumberFormat="1" applyFont="1" applyAlignment="1" applyProtection="1">
      <alignment horizontal="right" vertical="center"/>
    </xf>
    <xf numFmtId="164" fontId="7" fillId="0" borderId="1" xfId="16" applyNumberFormat="1" applyFont="1" applyBorder="1" applyProtection="1">
      <protection locked="0"/>
    </xf>
    <xf numFmtId="0" fontId="6" fillId="0" borderId="0" xfId="0" applyFont="1" applyBorder="1" applyAlignment="1" applyProtection="1">
      <alignment vertical="center" wrapText="1"/>
    </xf>
    <xf numFmtId="0" fontId="6" fillId="3" borderId="6" xfId="0" applyFont="1" applyFill="1" applyBorder="1" applyAlignment="1" applyProtection="1">
      <alignment horizontal="center" vertical="center"/>
    </xf>
    <xf numFmtId="164" fontId="6" fillId="3" borderId="7" xfId="16" applyNumberFormat="1" applyFont="1" applyFill="1" applyBorder="1" applyAlignment="1" applyProtection="1">
      <alignment horizontal="right" vertical="center" wrapText="1"/>
    </xf>
    <xf numFmtId="164" fontId="11" fillId="3" borderId="7" xfId="16" applyNumberFormat="1" applyFont="1" applyFill="1" applyBorder="1" applyAlignment="1" applyProtection="1">
      <alignment horizontal="right" vertical="center" wrapText="1"/>
    </xf>
    <xf numFmtId="0" fontId="11" fillId="3" borderId="1" xfId="0" applyFont="1" applyFill="1" applyBorder="1" applyAlignment="1" applyProtection="1">
      <alignment vertical="center"/>
    </xf>
    <xf numFmtId="164" fontId="12" fillId="3" borderId="1" xfId="16" applyNumberFormat="1" applyFont="1" applyFill="1" applyBorder="1" applyAlignment="1" applyProtection="1">
      <alignment horizontal="right" vertical="center"/>
    </xf>
    <xf numFmtId="164" fontId="7" fillId="2" borderId="1" xfId="16" applyNumberFormat="1" applyFont="1" applyFill="1" applyBorder="1" applyAlignment="1" applyProtection="1">
      <alignment horizontal="right" vertical="center"/>
    </xf>
    <xf numFmtId="0" fontId="7" fillId="0" borderId="1" xfId="0" applyFont="1" applyBorder="1" applyAlignment="1" applyProtection="1">
      <alignment vertical="center"/>
      <protection locked="0"/>
    </xf>
    <xf numFmtId="0" fontId="7" fillId="2" borderId="1" xfId="0" applyFont="1" applyFill="1" applyBorder="1" applyProtection="1">
      <protection locked="0"/>
    </xf>
    <xf numFmtId="0" fontId="11" fillId="3" borderId="1" xfId="0" applyFont="1" applyFill="1" applyBorder="1" applyAlignment="1" applyProtection="1">
      <alignment horizontal="center" vertical="center"/>
    </xf>
    <xf numFmtId="0" fontId="2" fillId="0" borderId="6" xfId="0" applyFont="1" applyBorder="1" applyAlignment="1" applyProtection="1">
      <alignment horizontal="left" vertical="center" wrapText="1" indent="2"/>
    </xf>
    <xf numFmtId="0" fontId="2" fillId="0" borderId="7" xfId="0" applyFont="1" applyBorder="1" applyAlignment="1" applyProtection="1">
      <alignment horizontal="left" vertical="center" wrapText="1" indent="2"/>
    </xf>
    <xf numFmtId="0" fontId="7" fillId="0" borderId="1" xfId="0" applyFont="1" applyBorder="1" applyAlignment="1" applyProtection="1">
      <alignment vertical="center" wrapText="1"/>
      <protection locked="0"/>
    </xf>
    <xf numFmtId="0" fontId="7" fillId="0" borderId="5"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indent="1"/>
    </xf>
    <xf numFmtId="0" fontId="7" fillId="0"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 fillId="0" borderId="7" xfId="0" applyFont="1" applyFill="1" applyBorder="1" applyAlignment="1" applyProtection="1">
      <alignment vertical="center" wrapText="1"/>
    </xf>
    <xf numFmtId="9" fontId="12" fillId="3" borderId="1" xfId="16" applyFont="1" applyFill="1" applyBorder="1" applyAlignment="1" applyProtection="1">
      <alignment horizontal="right" vertical="center"/>
    </xf>
    <xf numFmtId="0" fontId="7" fillId="2" borderId="0" xfId="0" applyFont="1" applyFill="1" applyAlignment="1" applyProtection="1">
      <alignment horizontal="left" indent="1"/>
    </xf>
    <xf numFmtId="0" fontId="7" fillId="2" borderId="0" xfId="0" applyFont="1" applyFill="1" applyAlignment="1" applyProtection="1"/>
    <xf numFmtId="0" fontId="16" fillId="0"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xf>
    <xf numFmtId="164" fontId="6" fillId="3" borderId="3" xfId="16" applyNumberFormat="1" applyFont="1" applyFill="1" applyBorder="1" applyAlignment="1" applyProtection="1">
      <alignment horizontal="right" vertical="center" wrapText="1"/>
    </xf>
    <xf numFmtId="0" fontId="11" fillId="3" borderId="9" xfId="0" applyFont="1" applyFill="1" applyBorder="1" applyAlignment="1" applyProtection="1">
      <alignment vertical="center"/>
    </xf>
    <xf numFmtId="0" fontId="18" fillId="0" borderId="0" xfId="0" applyFont="1" applyBorder="1" applyAlignment="1" applyProtection="1">
      <alignment vertical="center" wrapText="1"/>
    </xf>
    <xf numFmtId="0" fontId="2" fillId="2" borderId="9" xfId="0" applyFont="1" applyFill="1" applyBorder="1" applyAlignment="1" applyProtection="1">
      <alignment vertical="center" wrapText="1"/>
    </xf>
    <xf numFmtId="0" fontId="8" fillId="0" borderId="1" xfId="0" applyFont="1" applyBorder="1" applyAlignment="1" applyProtection="1">
      <alignment vertical="center" wrapText="1"/>
    </xf>
    <xf numFmtId="0" fontId="8" fillId="0" borderId="1" xfId="0"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2" fillId="0" borderId="5" xfId="0" applyFont="1" applyBorder="1" applyAlignment="1" applyProtection="1">
      <alignment horizontal="left" vertical="center" wrapText="1" indent="2"/>
    </xf>
    <xf numFmtId="0" fontId="21" fillId="0" borderId="4" xfId="0" applyFont="1" applyBorder="1" applyAlignment="1" applyProtection="1">
      <alignment horizontal="left" indent="1"/>
    </xf>
    <xf numFmtId="0" fontId="21" fillId="0" borderId="16" xfId="0" applyFont="1" applyBorder="1" applyAlignment="1" applyProtection="1">
      <alignment horizontal="left" indent="1"/>
    </xf>
    <xf numFmtId="0" fontId="21" fillId="0" borderId="9" xfId="0" applyFont="1" applyBorder="1" applyAlignment="1" applyProtection="1">
      <alignment horizontal="left" indent="1"/>
    </xf>
    <xf numFmtId="0" fontId="8" fillId="0" borderId="5" xfId="0" applyFont="1" applyBorder="1" applyAlignment="1" applyProtection="1">
      <alignment vertical="center" wrapText="1"/>
    </xf>
    <xf numFmtId="0" fontId="11" fillId="3" borderId="7" xfId="0" applyFont="1" applyFill="1" applyBorder="1" applyAlignment="1" applyProtection="1">
      <alignment horizontal="left" vertical="center" wrapText="1"/>
    </xf>
    <xf numFmtId="0" fontId="0" fillId="0" borderId="0" xfId="0" applyBorder="1" applyAlignment="1">
      <alignment vertical="center"/>
    </xf>
    <xf numFmtId="0" fontId="7" fillId="0" borderId="1" xfId="0" applyFont="1" applyBorder="1" applyAlignment="1" applyProtection="1">
      <alignment wrapText="1"/>
      <protection locked="0"/>
    </xf>
    <xf numFmtId="0" fontId="7" fillId="0" borderId="0" xfId="0" applyFont="1" applyAlignment="1" applyProtection="1">
      <alignment wrapText="1"/>
    </xf>
    <xf numFmtId="0" fontId="13"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0" borderId="1" xfId="0" applyFont="1" applyBorder="1" applyAlignment="1">
      <alignment vertical="center" wrapText="1"/>
    </xf>
    <xf numFmtId="0" fontId="13" fillId="0" borderId="1" xfId="0" applyFont="1" applyBorder="1" applyAlignment="1">
      <alignment vertical="center"/>
    </xf>
    <xf numFmtId="0" fontId="23" fillId="3" borderId="17" xfId="0" applyFont="1" applyFill="1" applyBorder="1" applyAlignment="1" applyProtection="1">
      <alignment horizontal="center" vertical="center"/>
    </xf>
    <xf numFmtId="0" fontId="23" fillId="3" borderId="18" xfId="0" applyFont="1" applyFill="1" applyBorder="1" applyAlignment="1" applyProtection="1">
      <alignment horizontal="center" vertical="justify"/>
    </xf>
    <xf numFmtId="0" fontId="23" fillId="3" borderId="18" xfId="0" applyFont="1" applyFill="1" applyBorder="1" applyAlignment="1" applyProtection="1">
      <alignment horizontal="center" vertical="center" wrapText="1"/>
    </xf>
    <xf numFmtId="164" fontId="12" fillId="3" borderId="1" xfId="16" applyNumberFormat="1" applyFont="1" applyFill="1" applyBorder="1" applyAlignment="1" applyProtection="1">
      <alignment horizontal="center" vertical="center"/>
    </xf>
    <xf numFmtId="0" fontId="7" fillId="0" borderId="0" xfId="0" applyFont="1" applyBorder="1" applyAlignment="1" applyProtection="1">
      <alignment horizontal="center"/>
    </xf>
    <xf numFmtId="164" fontId="7" fillId="0" borderId="1" xfId="16" applyNumberFormat="1" applyFont="1" applyBorder="1" applyAlignment="1" applyProtection="1">
      <alignment horizontal="center"/>
      <protection locked="0"/>
    </xf>
    <xf numFmtId="164" fontId="11" fillId="3" borderId="6" xfId="16" applyNumberFormat="1" applyFont="1" applyFill="1" applyBorder="1" applyAlignment="1" applyProtection="1">
      <alignment horizontal="center" vertical="center"/>
    </xf>
    <xf numFmtId="164" fontId="11" fillId="3" borderId="7" xfId="16" applyNumberFormat="1" applyFont="1" applyFill="1" applyBorder="1" applyAlignment="1" applyProtection="1">
      <alignment horizontal="center" vertical="center" wrapText="1"/>
    </xf>
    <xf numFmtId="164" fontId="11" fillId="3" borderId="3" xfId="16" applyNumberFormat="1" applyFont="1" applyFill="1" applyBorder="1" applyAlignment="1" applyProtection="1">
      <alignment horizontal="center" vertical="center" wrapText="1"/>
    </xf>
    <xf numFmtId="0" fontId="7" fillId="0" borderId="0" xfId="0" applyFont="1" applyAlignment="1" applyProtection="1">
      <alignment horizontal="center"/>
    </xf>
    <xf numFmtId="10" fontId="12" fillId="3" borderId="1" xfId="0" applyNumberFormat="1" applyFont="1" applyFill="1" applyBorder="1" applyAlignment="1" applyProtection="1">
      <alignment horizontal="center" vertical="center"/>
    </xf>
    <xf numFmtId="10" fontId="2" fillId="0" borderId="1" xfId="0" applyNumberFormat="1" applyFont="1" applyBorder="1" applyAlignment="1" applyProtection="1">
      <alignment horizontal="center" vertical="center"/>
    </xf>
    <xf numFmtId="164" fontId="2" fillId="6" borderId="7" xfId="0" applyNumberFormat="1" applyFont="1" applyFill="1" applyBorder="1" applyAlignment="1" applyProtection="1">
      <alignment horizontal="center" vertical="center" wrapText="1"/>
    </xf>
    <xf numFmtId="9" fontId="7" fillId="0" borderId="1" xfId="16" applyFont="1" applyBorder="1" applyAlignment="1" applyProtection="1">
      <alignment horizontal="center"/>
      <protection locked="0"/>
    </xf>
    <xf numFmtId="164" fontId="7" fillId="0" borderId="1" xfId="16" applyNumberFormat="1" applyFont="1" applyBorder="1" applyAlignment="1" applyProtection="1">
      <alignment horizontal="center" wrapText="1"/>
      <protection locked="0"/>
    </xf>
    <xf numFmtId="164" fontId="7" fillId="0" borderId="7" xfId="16" applyNumberFormat="1" applyFont="1" applyBorder="1" applyAlignment="1" applyProtection="1">
      <alignment horizontal="center" wrapText="1"/>
      <protection locked="0"/>
    </xf>
    <xf numFmtId="0" fontId="14" fillId="2" borderId="6" xfId="0" applyFont="1" applyFill="1" applyBorder="1" applyAlignment="1" applyProtection="1">
      <alignment horizontal="left" vertical="center" wrapText="1" indent="2"/>
    </xf>
    <xf numFmtId="0" fontId="2" fillId="2" borderId="6" xfId="0" applyFont="1" applyFill="1" applyBorder="1" applyAlignment="1" applyProtection="1">
      <alignment horizontal="left" vertical="center" wrapText="1" indent="2"/>
    </xf>
    <xf numFmtId="0" fontId="14" fillId="2" borderId="6" xfId="0" applyFont="1" applyFill="1" applyBorder="1" applyAlignment="1" applyProtection="1">
      <alignment horizontal="left" vertical="center" wrapText="1" indent="1"/>
    </xf>
    <xf numFmtId="0" fontId="2" fillId="2" borderId="6" xfId="0" applyFont="1" applyFill="1" applyBorder="1" applyAlignment="1" applyProtection="1">
      <alignment horizontal="left" vertical="center" wrapText="1" indent="1"/>
    </xf>
    <xf numFmtId="0" fontId="14" fillId="2" borderId="5" xfId="0" applyFont="1" applyFill="1" applyBorder="1" applyAlignment="1" applyProtection="1">
      <alignment horizontal="left" vertical="center" wrapText="1" indent="1"/>
    </xf>
    <xf numFmtId="0" fontId="11" fillId="3" borderId="6" xfId="0" applyFont="1" applyFill="1" applyBorder="1" applyAlignment="1" applyProtection="1">
      <alignment horizontal="left" vertical="center"/>
    </xf>
    <xf numFmtId="0" fontId="7" fillId="2" borderId="5" xfId="0" applyFont="1" applyFill="1" applyBorder="1" applyAlignment="1" applyProtection="1">
      <alignment horizontal="left" vertical="center" wrapText="1" indent="1"/>
    </xf>
    <xf numFmtId="0" fontId="7" fillId="2" borderId="6" xfId="0" applyFont="1" applyFill="1" applyBorder="1" applyAlignment="1" applyProtection="1">
      <alignment horizontal="left" vertical="center" wrapText="1" indent="1"/>
    </xf>
    <xf numFmtId="0" fontId="13" fillId="2" borderId="5" xfId="0" applyFont="1" applyFill="1" applyBorder="1" applyAlignment="1" applyProtection="1">
      <alignment horizontal="left" vertical="center" wrapText="1" inden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3"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1" fillId="3" borderId="2"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164" fontId="11" fillId="3" borderId="6" xfId="16" applyNumberFormat="1" applyFont="1" applyFill="1" applyBorder="1" applyAlignment="1" applyProtection="1">
      <alignment horizontal="left" vertical="center"/>
    </xf>
    <xf numFmtId="164" fontId="12" fillId="3" borderId="6" xfId="16" applyNumberFormat="1" applyFont="1" applyFill="1" applyBorder="1" applyAlignment="1" applyProtection="1">
      <alignment horizontal="left" vertical="center"/>
    </xf>
    <xf numFmtId="0" fontId="2" fillId="6" borderId="1" xfId="0" applyFont="1" applyFill="1" applyBorder="1" applyAlignment="1" applyProtection="1">
      <alignment horizontal="left" vertical="center" wrapText="1" indent="1"/>
    </xf>
    <xf numFmtId="41" fontId="7" fillId="0" borderId="0" xfId="347" applyFont="1" applyAlignment="1" applyProtection="1">
      <alignment vertical="center"/>
    </xf>
    <xf numFmtId="0" fontId="11" fillId="3" borderId="1" xfId="0" applyFont="1" applyFill="1" applyBorder="1" applyAlignment="1" applyProtection="1">
      <alignment horizontal="center" vertical="center" wrapText="1"/>
    </xf>
    <xf numFmtId="9" fontId="2" fillId="2" borderId="6" xfId="0" applyNumberFormat="1" applyFont="1" applyFill="1" applyBorder="1" applyAlignment="1" applyProtection="1">
      <alignment horizontal="center" vertical="center" wrapText="1"/>
    </xf>
    <xf numFmtId="0" fontId="7" fillId="0" borderId="6" xfId="0" applyFont="1" applyBorder="1" applyAlignment="1" applyProtection="1">
      <alignment horizontal="center" vertical="center"/>
      <protection locked="0"/>
    </xf>
    <xf numFmtId="164" fontId="7" fillId="2" borderId="7" xfId="16" applyNumberFormat="1" applyFont="1" applyFill="1" applyBorder="1" applyAlignment="1" applyProtection="1">
      <alignment horizontal="right" vertical="center"/>
    </xf>
    <xf numFmtId="9" fontId="7" fillId="0" borderId="7" xfId="16" applyFont="1" applyBorder="1" applyAlignment="1" applyProtection="1">
      <alignment horizontal="center"/>
      <protection locked="0"/>
    </xf>
    <xf numFmtId="13" fontId="7" fillId="0" borderId="0" xfId="347" applyNumberFormat="1" applyFont="1" applyAlignment="1" applyProtection="1">
      <alignment vertical="center"/>
    </xf>
    <xf numFmtId="0" fontId="2" fillId="7" borderId="1" xfId="0" applyFont="1" applyFill="1" applyBorder="1" applyAlignment="1" applyProtection="1">
      <alignment horizontal="left" vertical="center" wrapText="1" indent="2"/>
    </xf>
    <xf numFmtId="0" fontId="7" fillId="7" borderId="1" xfId="0" applyFont="1" applyFill="1" applyBorder="1" applyAlignment="1" applyProtection="1">
      <alignment horizontal="center" vertical="center"/>
      <protection locked="0"/>
    </xf>
    <xf numFmtId="164" fontId="7" fillId="0" borderId="7" xfId="16" applyNumberFormat="1" applyFont="1" applyBorder="1" applyAlignment="1" applyProtection="1">
      <alignment horizontal="center"/>
      <protection locked="0"/>
    </xf>
    <xf numFmtId="0" fontId="7" fillId="0" borderId="6" xfId="0" applyFont="1" applyBorder="1" applyAlignment="1" applyProtection="1">
      <alignment horizontal="center" vertical="center" wrapText="1"/>
    </xf>
    <xf numFmtId="9" fontId="7" fillId="0" borderId="7" xfId="16" applyFont="1" applyBorder="1" applyAlignment="1" applyProtection="1">
      <alignment vertical="center" wrapText="1"/>
    </xf>
    <xf numFmtId="0" fontId="7" fillId="0" borderId="7" xfId="0" applyFont="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9" fontId="7" fillId="0" borderId="6" xfId="16" applyFont="1" applyBorder="1" applyAlignment="1" applyProtection="1">
      <alignment vertical="center" wrapText="1"/>
    </xf>
    <xf numFmtId="0" fontId="7" fillId="0" borderId="6" xfId="0" applyFont="1" applyBorder="1" applyAlignment="1" applyProtection="1">
      <alignment horizontal="center" vertical="center" wrapText="1"/>
      <protection locked="0"/>
    </xf>
    <xf numFmtId="164" fontId="7" fillId="0" borderId="7" xfId="16" applyNumberFormat="1" applyFont="1" applyBorder="1" applyAlignment="1" applyProtection="1">
      <alignment wrapText="1"/>
      <protection locked="0"/>
    </xf>
    <xf numFmtId="0" fontId="7" fillId="7" borderId="1" xfId="0" applyFont="1" applyFill="1" applyBorder="1" applyAlignment="1" applyProtection="1">
      <alignment horizontal="center" vertical="center" wrapText="1"/>
      <protection locked="0"/>
    </xf>
    <xf numFmtId="164" fontId="7" fillId="2" borderId="6" xfId="16" applyNumberFormat="1" applyFont="1" applyFill="1" applyBorder="1" applyAlignment="1" applyProtection="1">
      <alignment horizontal="right" vertical="center" wrapText="1"/>
    </xf>
    <xf numFmtId="0" fontId="2" fillId="2" borderId="0"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protection locked="0"/>
    </xf>
    <xf numFmtId="164" fontId="7" fillId="2" borderId="0" xfId="16" applyNumberFormat="1" applyFont="1" applyFill="1" applyBorder="1" applyAlignment="1" applyProtection="1">
      <alignment horizontal="right" vertical="center" wrapText="1"/>
    </xf>
    <xf numFmtId="164" fontId="7" fillId="0" borderId="0" xfId="16" applyNumberFormat="1" applyFont="1" applyBorder="1" applyAlignment="1" applyProtection="1">
      <alignment horizontal="center" wrapText="1"/>
      <protection locked="0"/>
    </xf>
    <xf numFmtId="0" fontId="7" fillId="0" borderId="0" xfId="0" applyFont="1" applyBorder="1" applyAlignment="1" applyProtection="1">
      <alignment wrapText="1"/>
      <protection locked="0"/>
    </xf>
    <xf numFmtId="0" fontId="11" fillId="3" borderId="6" xfId="0" applyFont="1" applyFill="1" applyBorder="1" applyAlignment="1" applyProtection="1">
      <alignment vertical="center" wrapText="1"/>
    </xf>
    <xf numFmtId="0" fontId="11" fillId="3" borderId="7" xfId="0" applyFont="1" applyFill="1" applyBorder="1" applyAlignment="1" applyProtection="1">
      <alignment vertical="center" wrapText="1"/>
    </xf>
    <xf numFmtId="0" fontId="7" fillId="0" borderId="20" xfId="0" applyFont="1" applyBorder="1" applyAlignment="1">
      <alignment horizontal="center"/>
    </xf>
    <xf numFmtId="0" fontId="7" fillId="4" borderId="6" xfId="0" applyFont="1" applyFill="1" applyBorder="1" applyAlignment="1" applyProtection="1">
      <alignment vertical="center" wrapText="1"/>
    </xf>
    <xf numFmtId="0" fontId="7" fillId="4" borderId="7" xfId="0" applyFont="1" applyFill="1" applyBorder="1" applyAlignment="1" applyProtection="1">
      <alignment vertical="center" wrapText="1"/>
    </xf>
    <xf numFmtId="0" fontId="7" fillId="5" borderId="6" xfId="0" applyFont="1" applyFill="1" applyBorder="1" applyAlignment="1" applyProtection="1">
      <alignment vertical="center" wrapText="1"/>
    </xf>
    <xf numFmtId="0" fontId="7" fillId="5" borderId="7" xfId="0" applyFont="1" applyFill="1" applyBorder="1" applyAlignment="1" applyProtection="1">
      <alignment vertical="center"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7" borderId="7" xfId="0" applyFont="1" applyFill="1" applyBorder="1" applyAlignment="1" applyProtection="1">
      <alignment horizontal="center" vertical="center"/>
    </xf>
    <xf numFmtId="0" fontId="2" fillId="7" borderId="1" xfId="0" applyFont="1" applyFill="1" applyBorder="1" applyAlignment="1" applyProtection="1">
      <alignment horizontal="center" vertical="center"/>
      <protection locked="0"/>
    </xf>
    <xf numFmtId="0" fontId="7" fillId="6" borderId="6" xfId="0" applyFont="1" applyFill="1" applyBorder="1" applyAlignment="1" applyProtection="1">
      <alignment vertical="center" wrapText="1"/>
    </xf>
    <xf numFmtId="0" fontId="7" fillId="6" borderId="7" xfId="0" applyFont="1" applyFill="1" applyBorder="1" applyAlignment="1" applyProtection="1">
      <alignment vertical="center" wrapText="1"/>
    </xf>
    <xf numFmtId="164" fontId="11" fillId="3" borderId="6" xfId="16" applyNumberFormat="1" applyFont="1" applyFill="1" applyBorder="1" applyAlignment="1" applyProtection="1">
      <alignment vertical="center"/>
    </xf>
    <xf numFmtId="164" fontId="11" fillId="3" borderId="7" xfId="16" applyNumberFormat="1" applyFont="1" applyFill="1" applyBorder="1" applyAlignment="1" applyProtection="1">
      <alignment vertical="center"/>
    </xf>
    <xf numFmtId="0" fontId="2" fillId="6" borderId="6" xfId="0" applyFont="1" applyFill="1" applyBorder="1" applyAlignment="1" applyProtection="1">
      <alignment vertical="center" wrapText="1"/>
    </xf>
    <xf numFmtId="0" fontId="2" fillId="6" borderId="7" xfId="0" applyFont="1" applyFill="1" applyBorder="1" applyAlignment="1" applyProtection="1">
      <alignment vertical="center" wrapText="1"/>
    </xf>
    <xf numFmtId="0" fontId="9" fillId="6" borderId="6" xfId="0" applyFont="1" applyFill="1" applyBorder="1" applyAlignment="1" applyProtection="1">
      <alignment vertical="center" wrapText="1"/>
    </xf>
    <xf numFmtId="0" fontId="9" fillId="6" borderId="7" xfId="0" applyFont="1" applyFill="1" applyBorder="1" applyAlignment="1" applyProtection="1">
      <alignment vertical="center" wrapText="1"/>
    </xf>
    <xf numFmtId="0" fontId="11" fillId="3" borderId="7" xfId="0" applyFont="1" applyFill="1" applyBorder="1" applyAlignment="1" applyProtection="1">
      <alignment vertical="center"/>
    </xf>
    <xf numFmtId="0" fontId="2" fillId="7" borderId="1" xfId="0" applyFont="1" applyFill="1" applyBorder="1" applyAlignment="1" applyProtection="1">
      <alignment horizontal="center" vertical="center" wrapText="1"/>
    </xf>
    <xf numFmtId="164" fontId="12" fillId="3" borderId="6" xfId="16" applyNumberFormat="1" applyFont="1" applyFill="1" applyBorder="1" applyAlignment="1" applyProtection="1">
      <alignment vertical="center"/>
    </xf>
    <xf numFmtId="164" fontId="12" fillId="3" borderId="7" xfId="16" applyNumberFormat="1" applyFont="1" applyFill="1" applyBorder="1" applyAlignment="1" applyProtection="1">
      <alignment vertical="center"/>
    </xf>
    <xf numFmtId="0" fontId="2" fillId="7" borderId="7" xfId="0" applyFont="1" applyFill="1" applyBorder="1" applyAlignment="1" applyProtection="1">
      <alignment horizontal="center" vertical="center" wrapText="1"/>
    </xf>
    <xf numFmtId="0" fontId="11" fillId="3" borderId="6" xfId="0" applyFont="1" applyFill="1" applyBorder="1" applyAlignment="1" applyProtection="1">
      <alignment horizontal="left" vertical="center"/>
    </xf>
    <xf numFmtId="0" fontId="11" fillId="3" borderId="6"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164" fontId="7" fillId="0" borderId="1" xfId="16" applyNumberFormat="1" applyFont="1" applyBorder="1" applyAlignment="1" applyProtection="1">
      <alignment horizontal="right" vertical="center"/>
    </xf>
    <xf numFmtId="164" fontId="12" fillId="3" borderId="20" xfId="16" applyNumberFormat="1" applyFont="1" applyFill="1" applyBorder="1" applyAlignment="1" applyProtection="1">
      <alignment vertical="center"/>
    </xf>
    <xf numFmtId="0" fontId="23" fillId="3" borderId="19" xfId="0" applyFont="1" applyFill="1" applyBorder="1" applyAlignment="1" applyProtection="1">
      <alignment horizontal="center" vertical="center" wrapText="1"/>
    </xf>
    <xf numFmtId="0" fontId="7" fillId="2" borderId="0" xfId="0" applyFont="1" applyFill="1" applyAlignment="1" applyProtection="1">
      <alignment horizontal="center" vertical="center"/>
    </xf>
    <xf numFmtId="164" fontId="7" fillId="2" borderId="0" xfId="16" applyNumberFormat="1" applyFont="1" applyFill="1" applyAlignment="1" applyProtection="1">
      <alignment horizontal="right" vertical="center"/>
    </xf>
    <xf numFmtId="0" fontId="7" fillId="2" borderId="0" xfId="0" applyFont="1" applyFill="1" applyProtection="1"/>
    <xf numFmtId="0" fontId="7" fillId="2" borderId="0" xfId="0" applyFont="1" applyFill="1" applyAlignment="1" applyProtection="1">
      <alignment vertical="center"/>
    </xf>
    <xf numFmtId="0" fontId="7" fillId="2" borderId="0" xfId="0" applyFont="1" applyFill="1" applyBorder="1" applyProtection="1"/>
    <xf numFmtId="0" fontId="7" fillId="2" borderId="0" xfId="0" applyFont="1" applyFill="1" applyBorder="1" applyAlignment="1" applyProtection="1">
      <alignment horizontal="center"/>
    </xf>
    <xf numFmtId="0" fontId="7" fillId="2" borderId="0" xfId="0" applyFont="1" applyFill="1" applyAlignment="1" applyProtection="1">
      <alignment horizontal="center"/>
    </xf>
    <xf numFmtId="0" fontId="9" fillId="6" borderId="5" xfId="0" applyFont="1" applyFill="1" applyBorder="1" applyAlignment="1" applyProtection="1">
      <alignment vertical="center" wrapText="1"/>
    </xf>
    <xf numFmtId="164" fontId="12" fillId="3" borderId="1" xfId="16" applyNumberFormat="1" applyFont="1" applyFill="1" applyBorder="1" applyAlignment="1" applyProtection="1">
      <alignment vertical="center"/>
    </xf>
    <xf numFmtId="164" fontId="12" fillId="3" borderId="21" xfId="16" applyNumberFormat="1" applyFont="1" applyFill="1" applyBorder="1" applyAlignment="1" applyProtection="1">
      <alignment vertical="center"/>
    </xf>
    <xf numFmtId="0" fontId="2" fillId="8" borderId="6" xfId="0" applyFont="1" applyFill="1" applyBorder="1" applyAlignment="1" applyProtection="1">
      <alignment horizontal="center" vertical="center" wrapText="1"/>
    </xf>
    <xf numFmtId="164" fontId="7" fillId="8" borderId="7" xfId="16" applyNumberFormat="1" applyFont="1" applyFill="1" applyBorder="1" applyAlignment="1" applyProtection="1">
      <alignment horizontal="right" vertical="center"/>
    </xf>
    <xf numFmtId="0" fontId="22" fillId="0" borderId="0" xfId="1" applyFont="1" applyBorder="1" applyAlignment="1" applyProtection="1">
      <alignment horizontal="left" vertical="center" wrapText="1"/>
    </xf>
    <xf numFmtId="0" fontId="17" fillId="3" borderId="10" xfId="0" applyFont="1" applyFill="1" applyBorder="1" applyAlignment="1" applyProtection="1">
      <alignment horizontal="center" vertical="center"/>
    </xf>
    <xf numFmtId="0" fontId="0" fillId="0" borderId="11" xfId="0" applyBorder="1" applyAlignment="1">
      <alignment vertical="center"/>
    </xf>
    <xf numFmtId="0" fontId="11" fillId="3" borderId="12"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165" fontId="7" fillId="0" borderId="1" xfId="0" applyNumberFormat="1" applyFont="1" applyFill="1" applyBorder="1" applyAlignment="1" applyProtection="1">
      <alignment horizontal="right" vertical="center" wrapText="1"/>
    </xf>
    <xf numFmtId="9" fontId="6" fillId="2" borderId="5" xfId="16" applyFont="1" applyFill="1" applyBorder="1" applyAlignment="1" applyProtection="1">
      <alignment horizontal="center" vertical="center"/>
    </xf>
    <xf numFmtId="9" fontId="6" fillId="2" borderId="7" xfId="16" applyFont="1" applyFill="1" applyBorder="1" applyAlignment="1" applyProtection="1">
      <alignment horizontal="center" vertical="center"/>
    </xf>
    <xf numFmtId="10" fontId="11" fillId="3" borderId="8" xfId="0" applyNumberFormat="1" applyFont="1" applyFill="1" applyBorder="1" applyAlignment="1" applyProtection="1">
      <alignment horizontal="center" vertical="center" wrapText="1"/>
    </xf>
    <xf numFmtId="10" fontId="11" fillId="3" borderId="3" xfId="0" applyNumberFormat="1" applyFont="1" applyFill="1" applyBorder="1" applyAlignment="1" applyProtection="1">
      <alignment horizontal="center"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10" fontId="9" fillId="0" borderId="5" xfId="0" applyNumberFormat="1" applyFont="1" applyBorder="1" applyAlignment="1" applyProtection="1">
      <alignment horizontal="center" vertical="center" wrapText="1"/>
    </xf>
    <xf numFmtId="10" fontId="9" fillId="0" borderId="7" xfId="0" applyNumberFormat="1" applyFont="1" applyBorder="1" applyAlignment="1" applyProtection="1">
      <alignment horizontal="center" vertical="center" wrapText="1"/>
    </xf>
    <xf numFmtId="0" fontId="7" fillId="0" borderId="5" xfId="0" applyFont="1" applyFill="1" applyBorder="1" applyAlignment="1" applyProtection="1">
      <alignment horizontal="right" vertical="center" wrapText="1" indent="1"/>
    </xf>
    <xf numFmtId="0" fontId="7" fillId="0" borderId="7" xfId="0" applyFont="1" applyFill="1" applyBorder="1" applyAlignment="1" applyProtection="1">
      <alignment horizontal="right" vertical="center" wrapText="1" indent="1"/>
    </xf>
    <xf numFmtId="0" fontId="11" fillId="3" borderId="13"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0" xfId="0" applyFont="1" applyFill="1" applyBorder="1" applyAlignment="1" applyProtection="1">
      <alignment horizontal="left" vertical="center"/>
    </xf>
    <xf numFmtId="0" fontId="11" fillId="3" borderId="15" xfId="0" applyFont="1" applyFill="1" applyBorder="1" applyAlignment="1" applyProtection="1">
      <alignment horizontal="left" vertical="center"/>
    </xf>
    <xf numFmtId="0" fontId="11" fillId="3" borderId="2"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8"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5"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3"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indent="1"/>
    </xf>
    <xf numFmtId="0" fontId="14" fillId="6" borderId="6" xfId="0" applyFont="1" applyFill="1" applyBorder="1" applyAlignment="1" applyProtection="1">
      <alignment horizontal="left" vertical="center" wrapText="1" indent="1"/>
    </xf>
    <xf numFmtId="0" fontId="14" fillId="6" borderId="7" xfId="0" applyFont="1" applyFill="1" applyBorder="1" applyAlignment="1" applyProtection="1">
      <alignment horizontal="left" vertical="center" wrapText="1" indent="1"/>
    </xf>
    <xf numFmtId="0" fontId="2" fillId="6" borderId="6"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7" fillId="6" borderId="6"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indent="2"/>
    </xf>
    <xf numFmtId="0" fontId="2" fillId="2" borderId="6" xfId="0" applyFont="1" applyFill="1" applyBorder="1" applyAlignment="1" applyProtection="1">
      <alignment horizontal="left" vertical="center" wrapText="1" indent="2"/>
    </xf>
    <xf numFmtId="0" fontId="14" fillId="2" borderId="6" xfId="0" applyFont="1" applyFill="1" applyBorder="1" applyAlignment="1" applyProtection="1">
      <alignment horizontal="left" vertical="center" wrapText="1" indent="1"/>
    </xf>
    <xf numFmtId="0" fontId="2" fillId="2" borderId="6" xfId="0" applyFont="1" applyFill="1" applyBorder="1" applyAlignment="1" applyProtection="1">
      <alignment horizontal="left" vertical="center" wrapText="1" indent="1"/>
    </xf>
    <xf numFmtId="0" fontId="14" fillId="2" borderId="5" xfId="0" applyFont="1" applyFill="1" applyBorder="1" applyAlignment="1" applyProtection="1">
      <alignment horizontal="left" vertical="center" wrapText="1" indent="1"/>
    </xf>
    <xf numFmtId="0" fontId="2" fillId="2" borderId="7" xfId="0" applyFont="1" applyFill="1" applyBorder="1" applyAlignment="1" applyProtection="1">
      <alignment horizontal="left" vertical="center" wrapText="1" indent="1"/>
    </xf>
    <xf numFmtId="0" fontId="24" fillId="0" borderId="0" xfId="1" applyFont="1" applyBorder="1" applyAlignment="1" applyProtection="1">
      <alignment horizontal="left" vertical="center" wrapText="1"/>
    </xf>
    <xf numFmtId="0" fontId="24" fillId="0" borderId="2" xfId="1" applyFont="1" applyBorder="1" applyAlignment="1" applyProtection="1">
      <alignment horizontal="left" vertical="center" wrapText="1"/>
    </xf>
    <xf numFmtId="0" fontId="11" fillId="3" borderId="5"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7" fillId="2" borderId="5" xfId="0" applyFont="1" applyFill="1" applyBorder="1" applyAlignment="1" applyProtection="1">
      <alignment horizontal="left" vertical="center" wrapText="1" indent="1"/>
    </xf>
    <xf numFmtId="0" fontId="7" fillId="2" borderId="6" xfId="0" applyFont="1" applyFill="1" applyBorder="1" applyAlignment="1" applyProtection="1">
      <alignment horizontal="left" vertical="center" wrapText="1" indent="1"/>
    </xf>
    <xf numFmtId="0" fontId="7" fillId="2" borderId="7" xfId="0" applyFont="1" applyFill="1" applyBorder="1" applyAlignment="1" applyProtection="1">
      <alignment horizontal="left" vertical="center" wrapText="1" indent="1"/>
    </xf>
    <xf numFmtId="0" fontId="13" fillId="2" borderId="5" xfId="0" applyFont="1" applyFill="1" applyBorder="1" applyAlignment="1" applyProtection="1">
      <alignment horizontal="left" vertical="center" wrapText="1" inden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4" fillId="6" borderId="6"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14" fillId="6" borderId="5" xfId="0" applyFont="1" applyFill="1" applyBorder="1" applyAlignment="1" applyProtection="1">
      <alignment horizontal="left" vertical="center" wrapText="1"/>
    </xf>
    <xf numFmtId="0" fontId="14" fillId="6"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22" fillId="0" borderId="2" xfId="1" applyFont="1" applyBorder="1" applyAlignment="1" applyProtection="1">
      <alignment horizontal="left" vertical="center" wrapText="1"/>
    </xf>
    <xf numFmtId="0" fontId="7" fillId="0" borderId="5" xfId="0" applyFont="1" applyBorder="1" applyAlignment="1" applyProtection="1">
      <alignment horizontal="left" vertical="center"/>
    </xf>
    <xf numFmtId="0" fontId="11" fillId="3" borderId="5"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xf>
    <xf numFmtId="0" fontId="11" fillId="3" borderId="7"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6" xfId="0" applyFont="1" applyFill="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indent="3"/>
    </xf>
    <xf numFmtId="0" fontId="9" fillId="0" borderId="6" xfId="0" applyFont="1" applyFill="1" applyBorder="1" applyAlignment="1" applyProtection="1">
      <alignment horizontal="left" vertical="center" wrapText="1" indent="1"/>
    </xf>
    <xf numFmtId="0" fontId="9" fillId="0" borderId="7" xfId="0" applyFont="1" applyFill="1" applyBorder="1" applyAlignment="1" applyProtection="1">
      <alignment horizontal="left" vertical="center" wrapText="1" indent="1"/>
    </xf>
    <xf numFmtId="0" fontId="2" fillId="0" borderId="6" xfId="0" applyFont="1" applyFill="1" applyBorder="1" applyAlignment="1" applyProtection="1">
      <alignment horizontal="left" vertical="center" wrapText="1" indent="1"/>
    </xf>
    <xf numFmtId="0" fontId="2" fillId="0" borderId="5" xfId="0" applyFont="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7" fillId="0" borderId="5" xfId="0" applyFont="1" applyBorder="1" applyAlignment="1" applyProtection="1">
      <alignment horizontal="left" vertical="center" wrapText="1" indent="1"/>
    </xf>
    <xf numFmtId="0" fontId="7" fillId="0" borderId="6" xfId="0" applyFont="1" applyBorder="1" applyAlignment="1" applyProtection="1">
      <alignment horizontal="left" vertical="center" wrapText="1" indent="1"/>
    </xf>
    <xf numFmtId="0" fontId="7" fillId="0" borderId="7" xfId="0" applyFont="1" applyBorder="1" applyAlignment="1" applyProtection="1">
      <alignment horizontal="left" vertical="center" wrapText="1" indent="1"/>
    </xf>
    <xf numFmtId="0" fontId="2" fillId="0" borderId="1" xfId="0" applyFont="1" applyBorder="1" applyAlignment="1" applyProtection="1">
      <alignment horizontal="left" vertical="center" wrapText="1" indent="1"/>
    </xf>
    <xf numFmtId="0" fontId="7" fillId="0" borderId="5" xfId="0" applyFont="1" applyBorder="1" applyAlignment="1" applyProtection="1">
      <alignment horizontal="left" vertical="center" wrapText="1" indent="2"/>
    </xf>
    <xf numFmtId="0" fontId="7" fillId="0" borderId="6" xfId="0" applyFont="1" applyBorder="1" applyAlignment="1" applyProtection="1">
      <alignment horizontal="left" vertical="center" wrapText="1" indent="2"/>
    </xf>
    <xf numFmtId="0" fontId="7" fillId="0" borderId="7" xfId="0" applyFont="1" applyBorder="1" applyAlignment="1" applyProtection="1">
      <alignment horizontal="left" vertical="center" wrapText="1" indent="2"/>
    </xf>
    <xf numFmtId="164" fontId="11" fillId="3" borderId="5" xfId="16" applyNumberFormat="1" applyFont="1" applyFill="1" applyBorder="1" applyAlignment="1" applyProtection="1">
      <alignment horizontal="left" vertical="center"/>
    </xf>
    <xf numFmtId="164" fontId="11" fillId="3" borderId="6" xfId="16" applyNumberFormat="1" applyFont="1" applyFill="1" applyBorder="1" applyAlignment="1" applyProtection="1">
      <alignment horizontal="left" vertical="center"/>
    </xf>
    <xf numFmtId="0" fontId="2" fillId="0" borderId="7" xfId="0" applyFont="1" applyBorder="1" applyAlignment="1" applyProtection="1">
      <alignment horizontal="left" vertical="center" wrapText="1" indent="1"/>
    </xf>
    <xf numFmtId="0" fontId="14" fillId="0" borderId="5" xfId="0" applyFont="1" applyBorder="1" applyAlignment="1" applyProtection="1">
      <alignment horizontal="left" vertical="center" wrapText="1" indent="1"/>
    </xf>
    <xf numFmtId="0" fontId="2" fillId="0" borderId="5" xfId="0" applyFont="1" applyBorder="1" applyAlignment="1" applyProtection="1">
      <alignment horizontal="left" vertical="center" wrapText="1" indent="2"/>
    </xf>
    <xf numFmtId="0" fontId="2" fillId="0" borderId="6" xfId="0" applyFont="1" applyBorder="1" applyAlignment="1" applyProtection="1">
      <alignment horizontal="left" vertical="center" wrapText="1" indent="2"/>
    </xf>
    <xf numFmtId="0" fontId="2" fillId="0" borderId="7" xfId="0" applyFont="1" applyBorder="1" applyAlignment="1" applyProtection="1">
      <alignment horizontal="left" vertical="center" wrapText="1" indent="2"/>
    </xf>
    <xf numFmtId="0" fontId="14" fillId="0" borderId="5" xfId="0" applyFont="1" applyBorder="1" applyAlignment="1" applyProtection="1">
      <alignment horizontal="left" vertical="center" wrapText="1" indent="2"/>
    </xf>
    <xf numFmtId="0" fontId="9" fillId="6" borderId="5" xfId="0" applyFont="1" applyFill="1" applyBorder="1" applyAlignment="1" applyProtection="1">
      <alignment horizontal="left" vertical="center" wrapText="1"/>
    </xf>
    <xf numFmtId="0" fontId="9" fillId="6" borderId="6" xfId="0" applyFont="1" applyFill="1" applyBorder="1" applyAlignment="1" applyProtection="1">
      <alignment horizontal="left" vertical="center" wrapText="1"/>
    </xf>
    <xf numFmtId="0" fontId="2" fillId="0" borderId="5" xfId="0" applyFont="1" applyBorder="1" applyAlignment="1" applyProtection="1">
      <alignment horizontal="left" vertical="center" wrapText="1" indent="3"/>
    </xf>
    <xf numFmtId="0" fontId="2" fillId="0" borderId="6" xfId="0" applyFont="1" applyBorder="1" applyAlignment="1" applyProtection="1">
      <alignment horizontal="left" vertical="center" wrapText="1" indent="3"/>
    </xf>
    <xf numFmtId="0" fontId="2" fillId="0" borderId="7" xfId="0" applyFont="1" applyBorder="1" applyAlignment="1" applyProtection="1">
      <alignment horizontal="left" vertical="center" wrapText="1" indent="3"/>
    </xf>
    <xf numFmtId="164" fontId="11" fillId="3" borderId="5" xfId="16" applyNumberFormat="1"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indent="1"/>
    </xf>
    <xf numFmtId="0" fontId="7" fillId="0" borderId="5" xfId="0" applyFont="1" applyBorder="1" applyAlignment="1" applyProtection="1">
      <alignment horizontal="left" vertical="center" wrapText="1" indent="3"/>
    </xf>
    <xf numFmtId="0" fontId="7" fillId="0" borderId="6" xfId="0" applyFont="1" applyBorder="1" applyAlignment="1" applyProtection="1">
      <alignment horizontal="left" vertical="center" wrapText="1" indent="3"/>
    </xf>
    <xf numFmtId="0" fontId="7" fillId="0" borderId="7" xfId="0" applyFont="1" applyBorder="1" applyAlignment="1" applyProtection="1">
      <alignment horizontal="left" vertical="center" wrapText="1" indent="3"/>
    </xf>
    <xf numFmtId="0" fontId="2" fillId="0" borderId="1" xfId="0" applyFont="1" applyBorder="1" applyAlignment="1" applyProtection="1">
      <alignment horizontal="left" vertical="center" wrapText="1" indent="3"/>
    </xf>
    <xf numFmtId="0" fontId="10" fillId="0" borderId="5" xfId="0" applyFont="1" applyBorder="1" applyAlignment="1" applyProtection="1">
      <alignment horizontal="left" vertical="center" wrapText="1" indent="2"/>
    </xf>
    <xf numFmtId="0" fontId="10" fillId="0" borderId="6" xfId="0" applyFont="1" applyBorder="1" applyAlignment="1" applyProtection="1">
      <alignment horizontal="left" vertical="center" wrapText="1" indent="2"/>
    </xf>
    <xf numFmtId="0" fontId="2" fillId="0" borderId="6" xfId="0" applyFont="1" applyFill="1" applyBorder="1" applyAlignment="1" applyProtection="1">
      <alignment horizontal="left" vertical="center" wrapText="1" indent="2"/>
    </xf>
    <xf numFmtId="0" fontId="10" fillId="0" borderId="5" xfId="0" applyFont="1" applyBorder="1" applyAlignment="1" applyProtection="1">
      <alignment horizontal="left" vertical="center" wrapText="1" indent="1"/>
    </xf>
    <xf numFmtId="0" fontId="10" fillId="0" borderId="6" xfId="0" applyFont="1" applyBorder="1" applyAlignment="1" applyProtection="1">
      <alignment horizontal="left" vertical="center" wrapText="1" indent="1"/>
    </xf>
    <xf numFmtId="164" fontId="12" fillId="3" borderId="5" xfId="16" applyNumberFormat="1" applyFont="1" applyFill="1" applyBorder="1" applyAlignment="1" applyProtection="1">
      <alignment horizontal="left" vertical="center"/>
    </xf>
    <xf numFmtId="164" fontId="12" fillId="3" borderId="6" xfId="16" applyNumberFormat="1" applyFont="1" applyFill="1" applyBorder="1" applyAlignment="1" applyProtection="1">
      <alignment horizontal="left" vertical="center"/>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indent="1"/>
    </xf>
    <xf numFmtId="0" fontId="14" fillId="6" borderId="1" xfId="0" applyFont="1" applyFill="1" applyBorder="1" applyAlignment="1" applyProtection="1">
      <alignment horizontal="left" vertical="center" wrapText="1" indent="1"/>
    </xf>
    <xf numFmtId="0" fontId="2" fillId="6" borderId="1" xfId="0" applyFont="1" applyFill="1" applyBorder="1" applyAlignment="1" applyProtection="1">
      <alignment horizontal="left" vertical="center" wrapText="1" indent="1"/>
    </xf>
    <xf numFmtId="0" fontId="7" fillId="2" borderId="5" xfId="0" applyFont="1" applyFill="1" applyBorder="1" applyAlignment="1" applyProtection="1">
      <alignment horizontal="left" vertical="center" wrapText="1" indent="3"/>
    </xf>
    <xf numFmtId="0" fontId="7" fillId="2" borderId="6" xfId="0" applyFont="1" applyFill="1" applyBorder="1" applyAlignment="1" applyProtection="1">
      <alignment horizontal="left" vertical="center" wrapText="1" indent="3"/>
    </xf>
    <xf numFmtId="0" fontId="7" fillId="2" borderId="7" xfId="0" applyFont="1" applyFill="1" applyBorder="1" applyAlignment="1" applyProtection="1">
      <alignment horizontal="left" vertical="center" wrapText="1" indent="3"/>
    </xf>
    <xf numFmtId="0" fontId="7" fillId="2" borderId="5" xfId="0" applyFont="1" applyFill="1" applyBorder="1" applyAlignment="1" applyProtection="1">
      <alignment horizontal="left" vertical="top" wrapText="1" indent="3"/>
    </xf>
    <xf numFmtId="0" fontId="7" fillId="2" borderId="6" xfId="0" applyFont="1" applyFill="1" applyBorder="1" applyAlignment="1" applyProtection="1">
      <alignment horizontal="left" vertical="top" wrapText="1" indent="3"/>
    </xf>
    <xf numFmtId="0" fontId="7" fillId="2" borderId="7" xfId="0" applyFont="1" applyFill="1" applyBorder="1" applyAlignment="1" applyProtection="1">
      <alignment horizontal="left" vertical="top" wrapText="1" indent="3"/>
    </xf>
    <xf numFmtId="0" fontId="7" fillId="0" borderId="5" xfId="0" applyFont="1" applyBorder="1" applyAlignment="1" applyProtection="1">
      <alignment horizontal="left" vertical="top" wrapText="1" indent="3"/>
    </xf>
    <xf numFmtId="0" fontId="7" fillId="0" borderId="6" xfId="0" applyFont="1" applyBorder="1" applyAlignment="1" applyProtection="1">
      <alignment horizontal="left" vertical="top" wrapText="1" indent="3"/>
    </xf>
    <xf numFmtId="0" fontId="7" fillId="0" borderId="7" xfId="0" applyFont="1" applyBorder="1" applyAlignment="1" applyProtection="1">
      <alignment horizontal="left" vertical="top" wrapText="1" indent="3"/>
    </xf>
    <xf numFmtId="0" fontId="7" fillId="6" borderId="5" xfId="0" applyFont="1" applyFill="1" applyBorder="1" applyAlignment="1" applyProtection="1">
      <alignment horizontal="left" vertical="top" wrapText="1" indent="3"/>
    </xf>
    <xf numFmtId="0" fontId="7" fillId="6" borderId="6" xfId="0" applyFont="1" applyFill="1" applyBorder="1" applyAlignment="1" applyProtection="1">
      <alignment horizontal="left" vertical="top" wrapText="1" indent="3"/>
    </xf>
    <xf numFmtId="0" fontId="6" fillId="6" borderId="5" xfId="0" applyFont="1" applyFill="1" applyBorder="1" applyAlignment="1" applyProtection="1">
      <alignment horizontal="left" vertical="center" wrapText="1" indent="3"/>
    </xf>
    <xf numFmtId="0" fontId="6" fillId="6" borderId="6" xfId="0" applyFont="1" applyFill="1" applyBorder="1" applyAlignment="1" applyProtection="1">
      <alignment horizontal="left" vertical="center" wrapText="1" indent="3"/>
    </xf>
  </cellXfs>
  <cellStyles count="40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Millares [0]" xfId="347" builtinId="6"/>
    <cellStyle name="Normal" xfId="0" builtinId="0"/>
    <cellStyle name="Porcentaje" xfId="16" builtinId="5"/>
    <cellStyle name="Título" xfId="1" builtinId="15"/>
  </cellStyles>
  <dxfs count="11">
    <dxf>
      <font>
        <color theme="0"/>
      </font>
      <fill>
        <patternFill patternType="solid">
          <fgColor indexed="64"/>
          <bgColor theme="4"/>
        </patternFill>
      </fill>
    </dxf>
    <dxf>
      <font>
        <color theme="0"/>
      </font>
      <fill>
        <patternFill patternType="solid">
          <fgColor indexed="64"/>
          <bgColor rgb="FFFF0000"/>
        </patternFill>
      </fill>
    </dxf>
    <dxf>
      <font>
        <color theme="0"/>
      </font>
      <fill>
        <patternFill patternType="solid">
          <fgColor indexed="64"/>
          <bgColor theme="4"/>
        </patternFill>
      </fill>
    </dxf>
    <dxf>
      <font>
        <color theme="0"/>
      </font>
      <fill>
        <patternFill patternType="solid">
          <fgColor indexed="64"/>
          <bgColor rgb="FFFF0000"/>
        </patternFill>
      </fill>
    </dxf>
    <dxf>
      <font>
        <color theme="0"/>
      </font>
      <fill>
        <patternFill patternType="solid">
          <fgColor indexed="64"/>
          <bgColor theme="4"/>
        </patternFill>
      </fill>
    </dxf>
    <dxf>
      <font>
        <color theme="0"/>
      </font>
      <fill>
        <patternFill patternType="solid">
          <fgColor indexed="64"/>
          <bgColor rgb="FFFF0000"/>
        </patternFill>
      </fill>
    </dxf>
    <dxf>
      <font>
        <color theme="0"/>
      </font>
      <fill>
        <patternFill patternType="solid">
          <fgColor indexed="64"/>
          <bgColor theme="4"/>
        </patternFill>
      </fill>
    </dxf>
    <dxf>
      <font>
        <color theme="0"/>
      </font>
      <fill>
        <patternFill patternType="solid">
          <fgColor indexed="64"/>
          <bgColor rgb="FFFF0000"/>
        </patternFill>
      </fill>
    </dxf>
    <dxf>
      <font>
        <color theme="0"/>
      </font>
      <fill>
        <patternFill patternType="solid">
          <fgColor indexed="64"/>
          <bgColor theme="4"/>
        </patternFill>
      </fill>
    </dxf>
    <dxf>
      <font>
        <color theme="0"/>
      </font>
      <fill>
        <patternFill patternType="solid">
          <fgColor indexed="64"/>
          <bgColor rgb="FFFF0000"/>
        </patternFill>
      </fill>
    </dxf>
    <dxf>
      <font>
        <color rgb="FF9C0006"/>
      </font>
    </dxf>
  </dxfs>
  <tableStyles count="0" defaultTableStyle="TableStyleMedium2" defaultPivotStyle="PivotStyleLight16"/>
  <colors>
    <mruColors>
      <color rgb="FFFFFF99"/>
      <color rgb="FFCEEBF9"/>
      <color rgb="FF5BC6E8"/>
      <color rgb="FFF8696B"/>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46303</xdr:colOff>
      <xdr:row>0</xdr:row>
      <xdr:rowOff>13228</xdr:rowOff>
    </xdr:from>
    <xdr:to>
      <xdr:col>0</xdr:col>
      <xdr:colOff>3543300</xdr:colOff>
      <xdr:row>0</xdr:row>
      <xdr:rowOff>1647825</xdr:rowOff>
    </xdr:to>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03" y="13228"/>
          <a:ext cx="3496997" cy="163459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46304</xdr:colOff>
      <xdr:row>0</xdr:row>
      <xdr:rowOff>25931</xdr:rowOff>
    </xdr:from>
    <xdr:to>
      <xdr:col>0</xdr:col>
      <xdr:colOff>2505075</xdr:colOff>
      <xdr:row>0</xdr:row>
      <xdr:rowOff>1076324</xdr:rowOff>
    </xdr:to>
    <xdr:pic>
      <xdr:nvPicPr>
        <xdr:cNvPr id="2" name="1 Imagen">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04" y="25931"/>
          <a:ext cx="2458771" cy="105039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46303</xdr:colOff>
      <xdr:row>0</xdr:row>
      <xdr:rowOff>13229</xdr:rowOff>
    </xdr:from>
    <xdr:to>
      <xdr:col>0</xdr:col>
      <xdr:colOff>3390900</xdr:colOff>
      <xdr:row>0</xdr:row>
      <xdr:rowOff>1594379</xdr:rowOff>
    </xdr:to>
    <xdr:pic>
      <xdr:nvPicPr>
        <xdr:cNvPr id="2" name="1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03" y="13229"/>
          <a:ext cx="3344597" cy="15811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46303</xdr:colOff>
      <xdr:row>0</xdr:row>
      <xdr:rowOff>25929</xdr:rowOff>
    </xdr:from>
    <xdr:to>
      <xdr:col>0</xdr:col>
      <xdr:colOff>3162300</xdr:colOff>
      <xdr:row>0</xdr:row>
      <xdr:rowOff>1533353</xdr:rowOff>
    </xdr:to>
    <xdr:pic>
      <xdr:nvPicPr>
        <xdr:cNvPr id="2" name="1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03" y="25929"/>
          <a:ext cx="3115997" cy="150742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46303</xdr:colOff>
      <xdr:row>0</xdr:row>
      <xdr:rowOff>13229</xdr:rowOff>
    </xdr:from>
    <xdr:to>
      <xdr:col>0</xdr:col>
      <xdr:colOff>3136900</xdr:colOff>
      <xdr:row>0</xdr:row>
      <xdr:rowOff>1604438</xdr:rowOff>
    </xdr:to>
    <xdr:pic>
      <xdr:nvPicPr>
        <xdr:cNvPr id="3" name="1 Image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03" y="13229"/>
          <a:ext cx="3090597" cy="159120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46303</xdr:colOff>
      <xdr:row>0</xdr:row>
      <xdr:rowOff>25929</xdr:rowOff>
    </xdr:from>
    <xdr:to>
      <xdr:col>0</xdr:col>
      <xdr:colOff>3314700</xdr:colOff>
      <xdr:row>0</xdr:row>
      <xdr:rowOff>1607079</xdr:rowOff>
    </xdr:to>
    <xdr:pic>
      <xdr:nvPicPr>
        <xdr:cNvPr id="2" name="1 Imagen">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03" y="25929"/>
          <a:ext cx="3268397" cy="15811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6879</xdr:rowOff>
    </xdr:from>
    <xdr:to>
      <xdr:col>0</xdr:col>
      <xdr:colOff>3268397</xdr:colOff>
      <xdr:row>0</xdr:row>
      <xdr:rowOff>1588029</xdr:rowOff>
    </xdr:to>
    <xdr:pic>
      <xdr:nvPicPr>
        <xdr:cNvPr id="2" name="1 Imagen">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79"/>
          <a:ext cx="3268397" cy="15811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46303</xdr:colOff>
      <xdr:row>0</xdr:row>
      <xdr:rowOff>25930</xdr:rowOff>
    </xdr:from>
    <xdr:to>
      <xdr:col>0</xdr:col>
      <xdr:colOff>3175000</xdr:colOff>
      <xdr:row>0</xdr:row>
      <xdr:rowOff>1539498</xdr:rowOff>
    </xdr:to>
    <xdr:pic>
      <xdr:nvPicPr>
        <xdr:cNvPr id="2" name="1 Imagen">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03" y="25930"/>
          <a:ext cx="3128697" cy="151356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717550</xdr:colOff>
      <xdr:row>6</xdr:row>
      <xdr:rowOff>180975</xdr:rowOff>
    </xdr:from>
    <xdr:to>
      <xdr:col>2</xdr:col>
      <xdr:colOff>2333625</xdr:colOff>
      <xdr:row>6</xdr:row>
      <xdr:rowOff>1123950</xdr:rowOff>
    </xdr:to>
    <xdr:pic>
      <xdr:nvPicPr>
        <xdr:cNvPr id="3" name="Imagen 2" descr="C:\Users\Jose\Dropbox\CME\GT de Empresas y Fuerza Pública\emblema cruz roja en jpeg.jpg">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cstate="print"/>
        <a:srcRect/>
        <a:stretch>
          <a:fillRect/>
        </a:stretch>
      </xdr:blipFill>
      <xdr:spPr bwMode="auto">
        <a:xfrm>
          <a:off x="7127875" y="4791075"/>
          <a:ext cx="1616075" cy="942975"/>
        </a:xfrm>
        <a:prstGeom prst="rect">
          <a:avLst/>
        </a:prstGeom>
        <a:noFill/>
        <a:ln w="9525">
          <a:noFill/>
          <a:miter lim="800000"/>
          <a:headEnd/>
          <a:tailEnd/>
        </a:ln>
      </xdr:spPr>
    </xdr:pic>
    <xdr:clientData/>
  </xdr:twoCellAnchor>
  <xdr:twoCellAnchor editAs="oneCell">
    <xdr:from>
      <xdr:col>0</xdr:col>
      <xdr:colOff>46303</xdr:colOff>
      <xdr:row>0</xdr:row>
      <xdr:rowOff>25930</xdr:rowOff>
    </xdr:from>
    <xdr:to>
      <xdr:col>0</xdr:col>
      <xdr:colOff>3175000</xdr:colOff>
      <xdr:row>0</xdr:row>
      <xdr:rowOff>1539498</xdr:rowOff>
    </xdr:to>
    <xdr:pic>
      <xdr:nvPicPr>
        <xdr:cNvPr id="2" name="1 Imagen">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03" y="25930"/>
          <a:ext cx="3128697" cy="151356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2371726</xdr:colOff>
      <xdr:row>6</xdr:row>
      <xdr:rowOff>50801</xdr:rowOff>
    </xdr:from>
    <xdr:to>
      <xdr:col>3</xdr:col>
      <xdr:colOff>1</xdr:colOff>
      <xdr:row>6</xdr:row>
      <xdr:rowOff>1346201</xdr:rowOff>
    </xdr:to>
    <xdr:pic>
      <xdr:nvPicPr>
        <xdr:cNvPr id="5" name="Imagen 4">
          <a:extLst>
            <a:ext uri="{FF2B5EF4-FFF2-40B4-BE49-F238E27FC236}">
              <a16:creationId xmlns:a16="http://schemas.microsoft.com/office/drawing/2014/main" xmlns="" id="{00000000-0008-0000-0700-000005000000}"/>
            </a:ext>
          </a:extLst>
        </xdr:cNvPr>
        <xdr:cNvPicPr/>
      </xdr:nvPicPr>
      <xdr:blipFill>
        <a:blip xmlns:r="http://schemas.openxmlformats.org/officeDocument/2006/relationships" r:embed="rId3" cstate="print"/>
        <a:srcRect/>
        <a:stretch>
          <a:fillRect/>
        </a:stretch>
      </xdr:blipFill>
      <xdr:spPr bwMode="auto">
        <a:xfrm>
          <a:off x="8782051" y="4432301"/>
          <a:ext cx="685800" cy="1295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46304</xdr:colOff>
      <xdr:row>0</xdr:row>
      <xdr:rowOff>25931</xdr:rowOff>
    </xdr:from>
    <xdr:to>
      <xdr:col>0</xdr:col>
      <xdr:colOff>2619375</xdr:colOff>
      <xdr:row>0</xdr:row>
      <xdr:rowOff>1067685</xdr:rowOff>
    </xdr:to>
    <xdr:pic>
      <xdr:nvPicPr>
        <xdr:cNvPr id="2" name="1 Imagen">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04" y="25931"/>
          <a:ext cx="2573071" cy="104175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H19"/>
  <sheetViews>
    <sheetView showGridLines="0" tabSelected="1" workbookViewId="0"/>
  </sheetViews>
  <sheetFormatPr baseColWidth="10" defaultRowHeight="15"/>
  <cols>
    <col min="1" max="1" width="90" customWidth="1"/>
    <col min="2" max="4" width="16.28515625" customWidth="1"/>
    <col min="5" max="5" width="14.140625" customWidth="1"/>
    <col min="6" max="6" width="18" customWidth="1"/>
    <col min="7" max="7" width="19.42578125" customWidth="1"/>
    <col min="8" max="8" width="23.7109375" customWidth="1"/>
  </cols>
  <sheetData>
    <row r="1" spans="1:8" ht="136.5" customHeight="1" thickBot="1">
      <c r="A1" s="45"/>
      <c r="B1" s="169" t="s">
        <v>274</v>
      </c>
      <c r="C1" s="169"/>
      <c r="D1" s="169"/>
      <c r="E1" s="169"/>
      <c r="F1" s="169"/>
      <c r="G1" s="169"/>
      <c r="H1" s="169"/>
    </row>
    <row r="2" spans="1:8" ht="81" customHeight="1" thickBot="1">
      <c r="A2" s="170" t="s">
        <v>135</v>
      </c>
      <c r="B2" s="66" t="s">
        <v>134</v>
      </c>
      <c r="C2" s="67" t="s">
        <v>273</v>
      </c>
      <c r="D2" s="68" t="s">
        <v>256</v>
      </c>
      <c r="E2" s="68" t="s">
        <v>434</v>
      </c>
      <c r="F2" s="68" t="s">
        <v>435</v>
      </c>
      <c r="G2" s="68" t="s">
        <v>436</v>
      </c>
      <c r="H2" s="156" t="s">
        <v>424</v>
      </c>
    </row>
    <row r="3" spans="1:8" ht="18.75" thickBot="1">
      <c r="A3" s="171"/>
      <c r="B3" s="172" t="s">
        <v>144</v>
      </c>
      <c r="C3" s="173"/>
      <c r="D3" s="173"/>
      <c r="E3" s="173"/>
      <c r="F3" s="173"/>
      <c r="G3" s="173"/>
      <c r="H3" s="174"/>
    </row>
    <row r="4" spans="1:8" ht="37.5" customHeight="1">
      <c r="A4" s="46" t="s">
        <v>427</v>
      </c>
      <c r="B4" s="40" t="s">
        <v>138</v>
      </c>
      <c r="C4" s="40" t="s">
        <v>138</v>
      </c>
      <c r="D4" s="40" t="s">
        <v>138</v>
      </c>
      <c r="E4" s="40" t="s">
        <v>138</v>
      </c>
      <c r="F4" s="40" t="s">
        <v>138</v>
      </c>
      <c r="G4" s="40" t="s">
        <v>138</v>
      </c>
      <c r="H4" s="40" t="s">
        <v>138</v>
      </c>
    </row>
    <row r="5" spans="1:8" ht="29.25" customHeight="1">
      <c r="A5" s="47" t="s">
        <v>426</v>
      </c>
      <c r="B5" s="40" t="s">
        <v>138</v>
      </c>
      <c r="C5" s="40" t="s">
        <v>138</v>
      </c>
      <c r="D5" s="40" t="s">
        <v>138</v>
      </c>
      <c r="E5" s="40" t="s">
        <v>138</v>
      </c>
      <c r="F5" s="40" t="s">
        <v>138</v>
      </c>
      <c r="G5" s="40" t="s">
        <v>138</v>
      </c>
      <c r="H5" s="40" t="s">
        <v>138</v>
      </c>
    </row>
    <row r="6" spans="1:8" ht="54" customHeight="1">
      <c r="A6" s="47" t="s">
        <v>140</v>
      </c>
      <c r="B6" s="40" t="s">
        <v>138</v>
      </c>
      <c r="C6" s="40" t="s">
        <v>138</v>
      </c>
      <c r="D6" s="40" t="s">
        <v>138</v>
      </c>
      <c r="E6" s="40" t="s">
        <v>138</v>
      </c>
      <c r="F6" s="40" t="s">
        <v>138</v>
      </c>
      <c r="G6" s="40" t="s">
        <v>138</v>
      </c>
      <c r="H6" s="40" t="s">
        <v>138</v>
      </c>
    </row>
    <row r="7" spans="1:8" ht="33.75" customHeight="1">
      <c r="A7" s="56" t="s">
        <v>425</v>
      </c>
      <c r="B7" s="40" t="s">
        <v>138</v>
      </c>
      <c r="C7" s="40" t="s">
        <v>138</v>
      </c>
      <c r="D7" s="40" t="s">
        <v>138</v>
      </c>
      <c r="E7" s="40" t="s">
        <v>138</v>
      </c>
      <c r="F7" s="40" t="s">
        <v>138</v>
      </c>
      <c r="G7" s="40" t="s">
        <v>138</v>
      </c>
      <c r="H7" s="40" t="s">
        <v>138</v>
      </c>
    </row>
    <row r="8" spans="1:8" ht="29.25" customHeight="1">
      <c r="A8" s="56" t="s">
        <v>150</v>
      </c>
      <c r="B8" s="40" t="s">
        <v>138</v>
      </c>
      <c r="C8" s="40" t="s">
        <v>138</v>
      </c>
      <c r="D8" s="40" t="s">
        <v>138</v>
      </c>
      <c r="E8" s="40" t="s">
        <v>138</v>
      </c>
      <c r="F8" s="40" t="s">
        <v>138</v>
      </c>
      <c r="G8" s="40" t="s">
        <v>138</v>
      </c>
      <c r="H8" s="40" t="s">
        <v>138</v>
      </c>
    </row>
    <row r="9" spans="1:8" ht="41.25" customHeight="1">
      <c r="A9" s="39" t="s">
        <v>136</v>
      </c>
      <c r="B9" s="40" t="s">
        <v>138</v>
      </c>
      <c r="C9" s="49" t="s">
        <v>139</v>
      </c>
      <c r="D9" s="49" t="s">
        <v>139</v>
      </c>
      <c r="E9" s="50" t="s">
        <v>139</v>
      </c>
      <c r="F9" s="50" t="s">
        <v>139</v>
      </c>
      <c r="G9" s="50" t="s">
        <v>139</v>
      </c>
      <c r="H9" s="50" t="s">
        <v>139</v>
      </c>
    </row>
    <row r="10" spans="1:8" ht="39.75" customHeight="1">
      <c r="A10" s="48" t="s">
        <v>141</v>
      </c>
      <c r="B10" s="40" t="s">
        <v>138</v>
      </c>
      <c r="C10" s="50" t="s">
        <v>139</v>
      </c>
      <c r="D10" s="50" t="s">
        <v>139</v>
      </c>
      <c r="E10" s="50" t="s">
        <v>139</v>
      </c>
      <c r="F10" s="50" t="s">
        <v>139</v>
      </c>
      <c r="G10" s="50" t="s">
        <v>139</v>
      </c>
      <c r="H10" s="50" t="s">
        <v>139</v>
      </c>
    </row>
    <row r="11" spans="1:8" ht="30.75" customHeight="1">
      <c r="A11" s="65" t="s">
        <v>137</v>
      </c>
      <c r="B11" s="40" t="s">
        <v>138</v>
      </c>
      <c r="C11" s="50" t="s">
        <v>139</v>
      </c>
      <c r="D11" s="50" t="s">
        <v>139</v>
      </c>
      <c r="E11" s="50" t="s">
        <v>139</v>
      </c>
      <c r="F11" s="50" t="s">
        <v>139</v>
      </c>
      <c r="G11" s="51" t="s">
        <v>139</v>
      </c>
      <c r="H11" s="50" t="s">
        <v>139</v>
      </c>
    </row>
    <row r="12" spans="1:8" ht="43.5" customHeight="1">
      <c r="A12" s="64" t="s">
        <v>149</v>
      </c>
      <c r="B12" s="40" t="s">
        <v>138</v>
      </c>
      <c r="C12" s="50" t="s">
        <v>139</v>
      </c>
      <c r="D12" s="50" t="s">
        <v>139</v>
      </c>
      <c r="E12" s="50" t="s">
        <v>139</v>
      </c>
      <c r="F12" s="50" t="s">
        <v>139</v>
      </c>
      <c r="G12" s="51" t="s">
        <v>139</v>
      </c>
      <c r="H12" s="50" t="s">
        <v>139</v>
      </c>
    </row>
    <row r="13" spans="1:8" ht="39.75" customHeight="1">
      <c r="A13" s="48" t="s">
        <v>142</v>
      </c>
      <c r="B13" s="40" t="s">
        <v>138</v>
      </c>
      <c r="C13" s="49" t="s">
        <v>139</v>
      </c>
      <c r="D13" s="49" t="s">
        <v>139</v>
      </c>
      <c r="E13" s="50" t="s">
        <v>139</v>
      </c>
      <c r="F13" s="50" t="s">
        <v>139</v>
      </c>
      <c r="G13" s="51" t="s">
        <v>139</v>
      </c>
      <c r="H13" s="50" t="s">
        <v>139</v>
      </c>
    </row>
    <row r="14" spans="1:8" ht="53.25" customHeight="1">
      <c r="A14" s="48" t="s">
        <v>143</v>
      </c>
      <c r="B14" s="40" t="s">
        <v>138</v>
      </c>
      <c r="C14" s="49" t="s">
        <v>139</v>
      </c>
      <c r="D14" s="40" t="s">
        <v>138</v>
      </c>
      <c r="E14" s="50" t="s">
        <v>139</v>
      </c>
      <c r="F14" s="50" t="s">
        <v>139</v>
      </c>
      <c r="G14" s="50" t="s">
        <v>139</v>
      </c>
      <c r="H14" s="50" t="s">
        <v>139</v>
      </c>
    </row>
    <row r="15" spans="1:8" ht="39.75" customHeight="1">
      <c r="A15" s="48" t="s">
        <v>422</v>
      </c>
      <c r="B15" s="40" t="s">
        <v>138</v>
      </c>
      <c r="C15" s="49" t="s">
        <v>139</v>
      </c>
      <c r="D15" s="40" t="s">
        <v>138</v>
      </c>
      <c r="E15" s="50" t="s">
        <v>139</v>
      </c>
      <c r="F15" s="50" t="s">
        <v>139</v>
      </c>
      <c r="G15" s="50" t="s">
        <v>139</v>
      </c>
      <c r="H15" s="50" t="s">
        <v>139</v>
      </c>
    </row>
    <row r="16" spans="1:8" ht="72.75" customHeight="1">
      <c r="A16" s="48" t="s">
        <v>423</v>
      </c>
      <c r="B16" s="40" t="s">
        <v>138</v>
      </c>
      <c r="C16" s="49" t="s">
        <v>139</v>
      </c>
      <c r="D16" s="49" t="s">
        <v>139</v>
      </c>
      <c r="E16" s="50" t="s">
        <v>139</v>
      </c>
      <c r="F16" s="50" t="s">
        <v>139</v>
      </c>
      <c r="G16" s="50" t="s">
        <v>139</v>
      </c>
      <c r="H16" s="50" t="s">
        <v>139</v>
      </c>
    </row>
    <row r="18" spans="1:8" ht="21" customHeight="1">
      <c r="A18" s="175" t="s">
        <v>421</v>
      </c>
      <c r="B18" s="176"/>
      <c r="C18" s="176"/>
      <c r="D18" s="176"/>
      <c r="E18" s="176"/>
      <c r="F18" s="176"/>
      <c r="G18" s="176"/>
      <c r="H18" s="176"/>
    </row>
    <row r="19" spans="1:8">
      <c r="A19" s="58"/>
    </row>
  </sheetData>
  <mergeCells count="4">
    <mergeCell ref="B1:H1"/>
    <mergeCell ref="A2:A3"/>
    <mergeCell ref="B3:H3"/>
    <mergeCell ref="A18:H18"/>
  </mergeCells>
  <phoneticPr fontId="19" type="noConversion"/>
  <dataValidations count="2">
    <dataValidation allowBlank="1" showInputMessage="1" showErrorMessage="1" promptTitle="Instrucciones" prompt="Requisitos de permanencia del CME" sqref="A2"/>
    <dataValidation type="textLength" operator="lessThanOrEqual" allowBlank="1" showInputMessage="1" showErrorMessage="1" promptTitle="Instrucciones" prompt="En estas columnas debe responder las preguntas correspondientes al año 2013_x000a_" sqref="F2:G2">
      <formula1>300</formula1>
    </dataValidation>
  </dataValidations>
  <printOptions gridLines="1"/>
  <pageMargins left="0.70866141732283472" right="0.70866141732283472" top="0.74803149606299213" bottom="0.74803149606299213" header="0.31496062992125984" footer="0.31496062992125984"/>
  <pageSetup paperSize="9" scale="45" orientation="portrait" horizontalDpi="300" verticalDpi="30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W330"/>
  <sheetViews>
    <sheetView topLeftCell="A4" zoomScale="80" zoomScaleNormal="80" workbookViewId="0">
      <selection activeCell="D8" sqref="D8"/>
    </sheetView>
  </sheetViews>
  <sheetFormatPr baseColWidth="10" defaultColWidth="10.85546875" defaultRowHeight="18"/>
  <cols>
    <col min="1" max="1" width="64.140625" style="37" customWidth="1"/>
    <col min="2" max="2" width="45.85546875" style="159" customWidth="1"/>
    <col min="3" max="3" width="47.28515625" style="159" customWidth="1"/>
    <col min="4" max="4" width="7.7109375" style="159" customWidth="1"/>
    <col min="5" max="5" width="7.7109375" style="157" customWidth="1"/>
    <col min="6" max="6" width="7.7109375" style="158" customWidth="1"/>
    <col min="7" max="7" width="13" style="158" customWidth="1"/>
    <col min="8" max="8" width="55.7109375" style="159" customWidth="1"/>
    <col min="9" max="16384" width="10.85546875" style="159"/>
  </cols>
  <sheetData>
    <row r="1" spans="1:205" s="160" customFormat="1" ht="125.25" customHeight="1">
      <c r="A1" s="18"/>
      <c r="B1" s="217" t="s">
        <v>342</v>
      </c>
      <c r="C1" s="217"/>
      <c r="D1" s="217"/>
      <c r="E1" s="217"/>
      <c r="F1" s="217"/>
      <c r="G1" s="218"/>
      <c r="H1" s="218"/>
    </row>
    <row r="2" spans="1:205" ht="48" customHeight="1">
      <c r="A2" s="219" t="s">
        <v>14</v>
      </c>
      <c r="B2" s="220"/>
      <c r="C2" s="220"/>
      <c r="D2" s="151"/>
      <c r="E2" s="19"/>
      <c r="F2" s="20"/>
      <c r="G2" s="73" t="s">
        <v>13</v>
      </c>
      <c r="H2" s="22" t="s">
        <v>3</v>
      </c>
    </row>
    <row r="3" spans="1:205" ht="35.1" customHeight="1">
      <c r="A3" s="219" t="s">
        <v>10</v>
      </c>
      <c r="B3" s="220"/>
      <c r="C3" s="220"/>
      <c r="D3" s="151"/>
      <c r="E3" s="19"/>
      <c r="F3" s="20"/>
      <c r="G3" s="69">
        <f>SUM(G5:G89)</f>
        <v>0.99999999999999933</v>
      </c>
      <c r="H3" s="8"/>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row>
    <row r="4" spans="1:205" ht="35.1" customHeight="1">
      <c r="A4" s="161"/>
      <c r="B4" s="161"/>
      <c r="C4" s="161"/>
      <c r="D4" s="161"/>
      <c r="E4" s="161"/>
      <c r="F4" s="161"/>
      <c r="G4" s="162"/>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row>
    <row r="5" spans="1:205" ht="39" customHeight="1">
      <c r="A5" s="219" t="s">
        <v>285</v>
      </c>
      <c r="B5" s="220"/>
      <c r="C5" s="220"/>
      <c r="D5" s="27" t="s">
        <v>282</v>
      </c>
      <c r="E5" s="27" t="s">
        <v>0</v>
      </c>
      <c r="F5" s="27"/>
      <c r="G5" s="69">
        <f>SUM(F8:F48)</f>
        <v>0.46052631578947334</v>
      </c>
      <c r="H5" s="4"/>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row>
    <row r="6" spans="1:205" ht="76.5" customHeight="1">
      <c r="A6" s="280" t="s">
        <v>343</v>
      </c>
      <c r="B6" s="280"/>
      <c r="C6" s="280"/>
      <c r="D6" s="144"/>
      <c r="E6" s="144"/>
      <c r="F6" s="145"/>
      <c r="G6" s="9"/>
      <c r="H6" s="4"/>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row>
    <row r="7" spans="1:205" ht="41.25" customHeight="1">
      <c r="A7" s="280" t="s">
        <v>286</v>
      </c>
      <c r="B7" s="280"/>
      <c r="C7" s="280"/>
      <c r="D7" s="144"/>
      <c r="E7" s="144"/>
      <c r="F7" s="145"/>
      <c r="G7" s="9"/>
      <c r="H7" s="4"/>
    </row>
    <row r="8" spans="1:205" ht="55.5" customHeight="1">
      <c r="A8" s="292" t="s">
        <v>288</v>
      </c>
      <c r="B8" s="292"/>
      <c r="C8" s="292"/>
      <c r="D8" s="147" t="s">
        <v>284</v>
      </c>
      <c r="E8" s="147" t="s">
        <v>2</v>
      </c>
      <c r="F8" s="24">
        <f>IF(AND(D8="A",E8="SI"),1/$D$99,IF(AND(D8="A",E8="NO"),0,IF(D8="NA",0,0)))</f>
        <v>1.3157894736842105E-2</v>
      </c>
      <c r="G8" s="71"/>
      <c r="H8" s="7"/>
    </row>
    <row r="9" spans="1:205" ht="54.75" customHeight="1">
      <c r="A9" s="292" t="s">
        <v>290</v>
      </c>
      <c r="B9" s="292"/>
      <c r="C9" s="292"/>
      <c r="D9" s="147" t="s">
        <v>284</v>
      </c>
      <c r="E9" s="147" t="s">
        <v>2</v>
      </c>
      <c r="F9" s="24">
        <f t="shared" ref="F9:F14" si="0">IF(AND(D9="A",E9="SI"),1/$D$99,IF(AND(D9="A",E9="NO"),0,IF(D9="NA",0,0)))</f>
        <v>1.3157894736842105E-2</v>
      </c>
      <c r="G9" s="71"/>
      <c r="H9" s="7"/>
    </row>
    <row r="10" spans="1:205" ht="81" customHeight="1">
      <c r="A10" s="292" t="s">
        <v>289</v>
      </c>
      <c r="B10" s="292"/>
      <c r="C10" s="292"/>
      <c r="D10" s="147" t="s">
        <v>284</v>
      </c>
      <c r="E10" s="147" t="s">
        <v>2</v>
      </c>
      <c r="F10" s="24">
        <f t="shared" si="0"/>
        <v>1.3157894736842105E-2</v>
      </c>
      <c r="G10" s="71"/>
      <c r="H10" s="7"/>
    </row>
    <row r="11" spans="1:205" ht="48.75" customHeight="1">
      <c r="A11" s="292" t="s">
        <v>291</v>
      </c>
      <c r="B11" s="292"/>
      <c r="C11" s="292"/>
      <c r="D11" s="147" t="s">
        <v>284</v>
      </c>
      <c r="E11" s="147" t="s">
        <v>2</v>
      </c>
      <c r="F11" s="24">
        <f t="shared" si="0"/>
        <v>1.3157894736842105E-2</v>
      </c>
      <c r="G11" s="71"/>
      <c r="H11" s="7"/>
    </row>
    <row r="12" spans="1:205" ht="50.25" customHeight="1">
      <c r="A12" s="292" t="s">
        <v>292</v>
      </c>
      <c r="B12" s="292"/>
      <c r="C12" s="292"/>
      <c r="D12" s="147" t="s">
        <v>284</v>
      </c>
      <c r="E12" s="147" t="s">
        <v>2</v>
      </c>
      <c r="F12" s="24">
        <f t="shared" si="0"/>
        <v>1.3157894736842105E-2</v>
      </c>
      <c r="G12" s="71"/>
      <c r="H12" s="7"/>
    </row>
    <row r="13" spans="1:205" ht="43.5" customHeight="1">
      <c r="A13" s="292" t="s">
        <v>293</v>
      </c>
      <c r="B13" s="292"/>
      <c r="C13" s="292"/>
      <c r="D13" s="147" t="s">
        <v>284</v>
      </c>
      <c r="E13" s="147" t="s">
        <v>2</v>
      </c>
      <c r="F13" s="24">
        <f t="shared" si="0"/>
        <v>1.3157894736842105E-2</v>
      </c>
      <c r="G13" s="71"/>
      <c r="H13" s="7"/>
    </row>
    <row r="14" spans="1:205" ht="101.25" customHeight="1">
      <c r="A14" s="292" t="s">
        <v>344</v>
      </c>
      <c r="B14" s="292"/>
      <c r="C14" s="292"/>
      <c r="D14" s="147" t="s">
        <v>284</v>
      </c>
      <c r="E14" s="147" t="s">
        <v>2</v>
      </c>
      <c r="F14" s="24">
        <f t="shared" si="0"/>
        <v>1.3157894736842105E-2</v>
      </c>
      <c r="G14" s="71"/>
      <c r="H14" s="7"/>
    </row>
    <row r="15" spans="1:205" ht="53.25" customHeight="1">
      <c r="A15" s="279" t="s">
        <v>287</v>
      </c>
      <c r="B15" s="280"/>
      <c r="C15" s="280"/>
      <c r="D15" s="142"/>
      <c r="E15" s="142"/>
      <c r="F15" s="143"/>
      <c r="G15" s="71"/>
      <c r="H15" s="7"/>
    </row>
    <row r="16" spans="1:205" ht="46.5" customHeight="1">
      <c r="A16" s="286" t="s">
        <v>346</v>
      </c>
      <c r="B16" s="287"/>
      <c r="C16" s="288"/>
      <c r="D16" s="147" t="s">
        <v>284</v>
      </c>
      <c r="E16" s="147" t="s">
        <v>2</v>
      </c>
      <c r="F16" s="24">
        <f t="shared" ref="F16:F18" si="1">IF(AND(D16="A",E16="SI"),1/$D$99,IF(AND(D16="A",E16="NO"),0,IF(D16="NA",0,0)))</f>
        <v>1.3157894736842105E-2</v>
      </c>
      <c r="G16" s="71"/>
      <c r="H16" s="7"/>
    </row>
    <row r="17" spans="1:8" ht="52.5" customHeight="1">
      <c r="A17" s="286" t="s">
        <v>347</v>
      </c>
      <c r="B17" s="287"/>
      <c r="C17" s="288"/>
      <c r="D17" s="147" t="s">
        <v>284</v>
      </c>
      <c r="E17" s="147" t="s">
        <v>2</v>
      </c>
      <c r="F17" s="24">
        <f t="shared" si="1"/>
        <v>1.3157894736842105E-2</v>
      </c>
      <c r="G17" s="71"/>
      <c r="H17" s="7"/>
    </row>
    <row r="18" spans="1:8" ht="45.95" customHeight="1">
      <c r="A18" s="286" t="s">
        <v>348</v>
      </c>
      <c r="B18" s="287"/>
      <c r="C18" s="288"/>
      <c r="D18" s="147" t="s">
        <v>284</v>
      </c>
      <c r="E18" s="147" t="s">
        <v>2</v>
      </c>
      <c r="F18" s="24">
        <f t="shared" si="1"/>
        <v>1.3157894736842105E-2</v>
      </c>
      <c r="G18" s="71"/>
      <c r="H18" s="7"/>
    </row>
    <row r="19" spans="1:8" ht="44.1" customHeight="1">
      <c r="A19" s="279" t="s">
        <v>294</v>
      </c>
      <c r="B19" s="280"/>
      <c r="C19" s="280"/>
      <c r="D19" s="142"/>
      <c r="E19" s="142"/>
      <c r="F19" s="143"/>
      <c r="G19" s="71"/>
      <c r="H19" s="7"/>
    </row>
    <row r="20" spans="1:8" ht="76.5" customHeight="1">
      <c r="A20" s="286" t="s">
        <v>349</v>
      </c>
      <c r="B20" s="287"/>
      <c r="C20" s="288"/>
      <c r="D20" s="147" t="s">
        <v>284</v>
      </c>
      <c r="E20" s="147" t="s">
        <v>2</v>
      </c>
      <c r="F20" s="24">
        <f t="shared" ref="F20:F27" si="2">IF(AND(D20="A",E20="SI"),1/$D$99,IF(AND(D20="A",E20="NO"),0,IF(D20="NA",0,0)))</f>
        <v>1.3157894736842105E-2</v>
      </c>
      <c r="G20" s="71"/>
      <c r="H20" s="7"/>
    </row>
    <row r="21" spans="1:8" ht="54.75" customHeight="1">
      <c r="A21" s="286" t="s">
        <v>350</v>
      </c>
      <c r="B21" s="287"/>
      <c r="C21" s="288"/>
      <c r="D21" s="147" t="s">
        <v>284</v>
      </c>
      <c r="E21" s="147" t="s">
        <v>2</v>
      </c>
      <c r="F21" s="24">
        <f t="shared" si="2"/>
        <v>1.3157894736842105E-2</v>
      </c>
      <c r="G21" s="71"/>
      <c r="H21" s="7"/>
    </row>
    <row r="22" spans="1:8" ht="60.75" customHeight="1">
      <c r="A22" s="286" t="s">
        <v>351</v>
      </c>
      <c r="B22" s="287"/>
      <c r="C22" s="288"/>
      <c r="D22" s="147" t="s">
        <v>284</v>
      </c>
      <c r="E22" s="147" t="s">
        <v>2</v>
      </c>
      <c r="F22" s="24">
        <f t="shared" si="2"/>
        <v>1.3157894736842105E-2</v>
      </c>
      <c r="G22" s="71"/>
      <c r="H22" s="7"/>
    </row>
    <row r="23" spans="1:8" ht="54.75" customHeight="1">
      <c r="A23" s="286" t="s">
        <v>352</v>
      </c>
      <c r="B23" s="287"/>
      <c r="C23" s="288"/>
      <c r="D23" s="147" t="s">
        <v>284</v>
      </c>
      <c r="E23" s="147" t="s">
        <v>2</v>
      </c>
      <c r="F23" s="24">
        <f t="shared" si="2"/>
        <v>1.3157894736842105E-2</v>
      </c>
      <c r="G23" s="71"/>
      <c r="H23" s="7"/>
    </row>
    <row r="24" spans="1:8" ht="68.25" customHeight="1">
      <c r="A24" s="286" t="s">
        <v>353</v>
      </c>
      <c r="B24" s="287"/>
      <c r="C24" s="288"/>
      <c r="D24" s="147" t="s">
        <v>284</v>
      </c>
      <c r="E24" s="147" t="s">
        <v>2</v>
      </c>
      <c r="F24" s="24">
        <f t="shared" si="2"/>
        <v>1.3157894736842105E-2</v>
      </c>
      <c r="G24" s="71"/>
      <c r="H24" s="7"/>
    </row>
    <row r="25" spans="1:8" ht="51.75" customHeight="1">
      <c r="A25" s="286" t="s">
        <v>354</v>
      </c>
      <c r="B25" s="287"/>
      <c r="C25" s="288"/>
      <c r="D25" s="147" t="s">
        <v>284</v>
      </c>
      <c r="E25" s="147" t="s">
        <v>2</v>
      </c>
      <c r="F25" s="24">
        <f t="shared" si="2"/>
        <v>1.3157894736842105E-2</v>
      </c>
      <c r="G25" s="71"/>
      <c r="H25" s="7"/>
    </row>
    <row r="26" spans="1:8" ht="55.5" customHeight="1">
      <c r="A26" s="286" t="s">
        <v>355</v>
      </c>
      <c r="B26" s="287"/>
      <c r="C26" s="288"/>
      <c r="D26" s="147" t="s">
        <v>284</v>
      </c>
      <c r="E26" s="147" t="s">
        <v>2</v>
      </c>
      <c r="F26" s="24">
        <f t="shared" si="2"/>
        <v>1.3157894736842105E-2</v>
      </c>
      <c r="G26" s="71"/>
      <c r="H26" s="7"/>
    </row>
    <row r="27" spans="1:8" ht="79.5" customHeight="1">
      <c r="A27" s="286" t="s">
        <v>356</v>
      </c>
      <c r="B27" s="287"/>
      <c r="C27" s="288"/>
      <c r="D27" s="147" t="s">
        <v>284</v>
      </c>
      <c r="E27" s="147" t="s">
        <v>2</v>
      </c>
      <c r="F27" s="24">
        <f t="shared" si="2"/>
        <v>1.3157894736842105E-2</v>
      </c>
      <c r="G27" s="71"/>
      <c r="H27" s="7"/>
    </row>
    <row r="28" spans="1:8" ht="66" customHeight="1">
      <c r="A28" s="279" t="s">
        <v>295</v>
      </c>
      <c r="B28" s="280"/>
      <c r="C28" s="280"/>
      <c r="D28" s="142"/>
      <c r="E28" s="142"/>
      <c r="F28" s="143"/>
      <c r="G28" s="71"/>
      <c r="H28" s="7"/>
    </row>
    <row r="29" spans="1:8" ht="59.25" customHeight="1">
      <c r="A29" s="286" t="s">
        <v>357</v>
      </c>
      <c r="B29" s="287"/>
      <c r="C29" s="288"/>
      <c r="D29" s="147" t="s">
        <v>284</v>
      </c>
      <c r="E29" s="147" t="s">
        <v>2</v>
      </c>
      <c r="F29" s="24">
        <f t="shared" ref="F29:F31" si="3">IF(AND(D29="A",E29="SI"),1/$D$99,IF(AND(D29="A",E29="NO"),0,IF(D29="NA",0,0)))</f>
        <v>1.3157894736842105E-2</v>
      </c>
      <c r="G29" s="71"/>
      <c r="H29" s="7"/>
    </row>
    <row r="30" spans="1:8" ht="54" customHeight="1">
      <c r="A30" s="286" t="s">
        <v>358</v>
      </c>
      <c r="B30" s="287"/>
      <c r="C30" s="288"/>
      <c r="D30" s="147" t="s">
        <v>284</v>
      </c>
      <c r="E30" s="147" t="s">
        <v>2</v>
      </c>
      <c r="F30" s="24">
        <f t="shared" si="3"/>
        <v>1.3157894736842105E-2</v>
      </c>
      <c r="G30" s="71"/>
      <c r="H30" s="7"/>
    </row>
    <row r="31" spans="1:8" ht="43.5" customHeight="1">
      <c r="A31" s="308" t="s">
        <v>359</v>
      </c>
      <c r="B31" s="309"/>
      <c r="C31" s="310"/>
      <c r="D31" s="147" t="s">
        <v>284</v>
      </c>
      <c r="E31" s="147" t="s">
        <v>2</v>
      </c>
      <c r="F31" s="24">
        <f t="shared" si="3"/>
        <v>1.3157894736842105E-2</v>
      </c>
      <c r="G31" s="71"/>
      <c r="H31" s="7"/>
    </row>
    <row r="32" spans="1:8" ht="57" customHeight="1">
      <c r="A32" s="279" t="s">
        <v>345</v>
      </c>
      <c r="B32" s="280"/>
      <c r="C32" s="280"/>
      <c r="D32" s="142"/>
      <c r="E32" s="142"/>
      <c r="F32" s="143"/>
      <c r="G32" s="71"/>
      <c r="H32" s="4"/>
    </row>
    <row r="33" spans="1:8" ht="60.75" customHeight="1">
      <c r="A33" s="311" t="s">
        <v>366</v>
      </c>
      <c r="B33" s="312"/>
      <c r="C33" s="312"/>
      <c r="D33" s="142"/>
      <c r="E33" s="142"/>
      <c r="F33" s="143"/>
      <c r="G33" s="71"/>
      <c r="H33" s="7"/>
    </row>
    <row r="34" spans="1:8" ht="39.75" customHeight="1">
      <c r="A34" s="305" t="s">
        <v>360</v>
      </c>
      <c r="B34" s="306"/>
      <c r="C34" s="307"/>
      <c r="D34" s="147" t="s">
        <v>284</v>
      </c>
      <c r="E34" s="147" t="s">
        <v>2</v>
      </c>
      <c r="F34" s="24">
        <f t="shared" ref="F34:F39" si="4">IF(AND(D34="A",E34="SI"),1/$D$99,IF(AND(D34="A",E34="NO"),0,IF(D34="NA",0,0)))</f>
        <v>1.3157894736842105E-2</v>
      </c>
      <c r="G34" s="71"/>
      <c r="H34" s="7"/>
    </row>
    <row r="35" spans="1:8" ht="37.5" customHeight="1">
      <c r="A35" s="308" t="s">
        <v>361</v>
      </c>
      <c r="B35" s="309"/>
      <c r="C35" s="310"/>
      <c r="D35" s="147" t="s">
        <v>284</v>
      </c>
      <c r="E35" s="147" t="s">
        <v>2</v>
      </c>
      <c r="F35" s="24">
        <f t="shared" si="4"/>
        <v>1.3157894736842105E-2</v>
      </c>
      <c r="G35" s="71"/>
      <c r="H35" s="4"/>
    </row>
    <row r="36" spans="1:8" ht="40.5" customHeight="1">
      <c r="A36" s="308" t="s">
        <v>362</v>
      </c>
      <c r="B36" s="309"/>
      <c r="C36" s="310"/>
      <c r="D36" s="147" t="s">
        <v>284</v>
      </c>
      <c r="E36" s="147" t="s">
        <v>2</v>
      </c>
      <c r="F36" s="24">
        <f t="shared" si="4"/>
        <v>1.3157894736842105E-2</v>
      </c>
      <c r="G36" s="71"/>
      <c r="H36" s="7"/>
    </row>
    <row r="37" spans="1:8" ht="42" customHeight="1">
      <c r="A37" s="308" t="s">
        <v>363</v>
      </c>
      <c r="B37" s="309"/>
      <c r="C37" s="310"/>
      <c r="D37" s="147" t="s">
        <v>284</v>
      </c>
      <c r="E37" s="147" t="s">
        <v>2</v>
      </c>
      <c r="F37" s="24">
        <f t="shared" si="4"/>
        <v>1.3157894736842105E-2</v>
      </c>
      <c r="G37" s="71"/>
      <c r="H37" s="7"/>
    </row>
    <row r="38" spans="1:8" ht="39.75" customHeight="1">
      <c r="A38" s="308" t="s">
        <v>364</v>
      </c>
      <c r="B38" s="309"/>
      <c r="C38" s="310"/>
      <c r="D38" s="147" t="s">
        <v>284</v>
      </c>
      <c r="E38" s="147" t="s">
        <v>2</v>
      </c>
      <c r="F38" s="24">
        <f t="shared" si="4"/>
        <v>1.3157894736842105E-2</v>
      </c>
      <c r="G38" s="71"/>
      <c r="H38" s="7"/>
    </row>
    <row r="39" spans="1:8" ht="75" customHeight="1">
      <c r="A39" s="308" t="s">
        <v>365</v>
      </c>
      <c r="B39" s="309"/>
      <c r="C39" s="310"/>
      <c r="D39" s="147" t="s">
        <v>284</v>
      </c>
      <c r="E39" s="147" t="s">
        <v>2</v>
      </c>
      <c r="F39" s="24">
        <f t="shared" si="4"/>
        <v>1.3157894736842105E-2</v>
      </c>
      <c r="G39" s="71"/>
      <c r="H39" s="7"/>
    </row>
    <row r="40" spans="1:8" ht="53.25" customHeight="1">
      <c r="A40" s="311" t="s">
        <v>368</v>
      </c>
      <c r="B40" s="312"/>
      <c r="C40" s="312"/>
      <c r="D40" s="167"/>
      <c r="E40" s="167"/>
      <c r="F40" s="168"/>
      <c r="G40" s="71"/>
      <c r="H40" s="7"/>
    </row>
    <row r="41" spans="1:8" ht="40.5" customHeight="1">
      <c r="A41" s="308" t="s">
        <v>367</v>
      </c>
      <c r="B41" s="309"/>
      <c r="C41" s="310"/>
      <c r="D41" s="147" t="s">
        <v>284</v>
      </c>
      <c r="E41" s="147" t="s">
        <v>2</v>
      </c>
      <c r="F41" s="24">
        <f t="shared" ref="F41:F48" si="5">IF(AND(D41="A",E41="SI"),1/$D$99,IF(AND(D41="A",E41="NO"),0,IF(D41="NA",0,0)))</f>
        <v>1.3157894736842105E-2</v>
      </c>
      <c r="G41" s="71"/>
      <c r="H41" s="7"/>
    </row>
    <row r="42" spans="1:8" ht="45" customHeight="1">
      <c r="A42" s="308" t="s">
        <v>369</v>
      </c>
      <c r="B42" s="309"/>
      <c r="C42" s="310"/>
      <c r="D42" s="147" t="s">
        <v>284</v>
      </c>
      <c r="E42" s="147" t="s">
        <v>2</v>
      </c>
      <c r="F42" s="24">
        <f t="shared" si="5"/>
        <v>1.3157894736842105E-2</v>
      </c>
      <c r="G42" s="71"/>
      <c r="H42" s="7"/>
    </row>
    <row r="43" spans="1:8" ht="56.25" customHeight="1">
      <c r="A43" s="308" t="s">
        <v>370</v>
      </c>
      <c r="B43" s="309"/>
      <c r="C43" s="310"/>
      <c r="D43" s="147" t="s">
        <v>284</v>
      </c>
      <c r="E43" s="147" t="s">
        <v>2</v>
      </c>
      <c r="F43" s="24">
        <f t="shared" si="5"/>
        <v>1.3157894736842105E-2</v>
      </c>
      <c r="G43" s="71"/>
      <c r="H43" s="7"/>
    </row>
    <row r="44" spans="1:8" ht="36" customHeight="1">
      <c r="A44" s="308" t="s">
        <v>371</v>
      </c>
      <c r="B44" s="309"/>
      <c r="C44" s="310"/>
      <c r="D44" s="147" t="s">
        <v>284</v>
      </c>
      <c r="E44" s="147" t="s">
        <v>2</v>
      </c>
      <c r="F44" s="24">
        <f t="shared" si="5"/>
        <v>1.3157894736842105E-2</v>
      </c>
      <c r="G44" s="71"/>
      <c r="H44" s="7"/>
    </row>
    <row r="45" spans="1:8" ht="42" customHeight="1">
      <c r="A45" s="308" t="s">
        <v>372</v>
      </c>
      <c r="B45" s="309"/>
      <c r="C45" s="310"/>
      <c r="D45" s="147" t="s">
        <v>284</v>
      </c>
      <c r="E45" s="147" t="s">
        <v>2</v>
      </c>
      <c r="F45" s="24">
        <f t="shared" si="5"/>
        <v>1.3157894736842105E-2</v>
      </c>
      <c r="G45" s="71"/>
      <c r="H45" s="7"/>
    </row>
    <row r="46" spans="1:8" ht="35.25" customHeight="1">
      <c r="A46" s="308" t="s">
        <v>373</v>
      </c>
      <c r="B46" s="309"/>
      <c r="C46" s="310"/>
      <c r="D46" s="147" t="s">
        <v>284</v>
      </c>
      <c r="E46" s="147" t="s">
        <v>2</v>
      </c>
      <c r="F46" s="24">
        <f t="shared" si="5"/>
        <v>1.3157894736842105E-2</v>
      </c>
      <c r="G46" s="71"/>
      <c r="H46" s="7"/>
    </row>
    <row r="47" spans="1:8" ht="40.5" customHeight="1">
      <c r="A47" s="308" t="s">
        <v>374</v>
      </c>
      <c r="B47" s="309"/>
      <c r="C47" s="310"/>
      <c r="D47" s="147" t="s">
        <v>284</v>
      </c>
      <c r="E47" s="147" t="s">
        <v>2</v>
      </c>
      <c r="F47" s="24">
        <f t="shared" si="5"/>
        <v>1.3157894736842105E-2</v>
      </c>
      <c r="G47" s="71"/>
      <c r="H47" s="7"/>
    </row>
    <row r="48" spans="1:8" ht="36" customHeight="1">
      <c r="A48" s="308" t="s">
        <v>375</v>
      </c>
      <c r="B48" s="309"/>
      <c r="C48" s="310"/>
      <c r="D48" s="147" t="s">
        <v>284</v>
      </c>
      <c r="E48" s="147" t="s">
        <v>2</v>
      </c>
      <c r="F48" s="24">
        <f t="shared" si="5"/>
        <v>1.3157894736842105E-2</v>
      </c>
      <c r="G48" s="71"/>
      <c r="H48" s="7"/>
    </row>
    <row r="49" spans="1:8" ht="39.75" customHeight="1">
      <c r="A49" s="219" t="s">
        <v>376</v>
      </c>
      <c r="B49" s="220"/>
      <c r="C49" s="220"/>
      <c r="D49" s="155"/>
      <c r="E49" s="148"/>
      <c r="F49" s="149"/>
      <c r="G49" s="165">
        <f>SUM(F52:F88)</f>
        <v>0.43421052631578916</v>
      </c>
      <c r="H49" s="7"/>
    </row>
    <row r="50" spans="1:8" ht="39" customHeight="1">
      <c r="A50" s="313" t="s">
        <v>377</v>
      </c>
      <c r="B50" s="314"/>
      <c r="C50" s="314"/>
      <c r="D50" s="142"/>
      <c r="E50" s="142"/>
      <c r="F50" s="143"/>
      <c r="G50" s="154"/>
      <c r="H50" s="11"/>
    </row>
    <row r="51" spans="1:8" ht="39" customHeight="1">
      <c r="A51" s="164" t="s">
        <v>378</v>
      </c>
      <c r="B51" s="144"/>
      <c r="C51" s="144"/>
      <c r="D51" s="144"/>
      <c r="E51" s="144"/>
      <c r="F51" s="145"/>
      <c r="G51" s="154"/>
      <c r="H51" s="11"/>
    </row>
    <row r="52" spans="1:8" ht="56.25" customHeight="1">
      <c r="A52" s="286" t="s">
        <v>296</v>
      </c>
      <c r="B52" s="287"/>
      <c r="C52" s="288"/>
      <c r="D52" s="147" t="s">
        <v>284</v>
      </c>
      <c r="E52" s="147" t="s">
        <v>2</v>
      </c>
      <c r="F52" s="24">
        <f t="shared" ref="F52:F55" si="6">IF(AND(D52="A",E52="SI"),1/$D$99,IF(AND(D52="A",E52="NO"),0,IF(D52="NA",0,0)))</f>
        <v>1.3157894736842105E-2</v>
      </c>
      <c r="G52" s="71"/>
      <c r="H52" s="7"/>
    </row>
    <row r="53" spans="1:8" ht="36.75" customHeight="1">
      <c r="A53" s="286" t="s">
        <v>299</v>
      </c>
      <c r="B53" s="287"/>
      <c r="C53" s="288"/>
      <c r="D53" s="147" t="s">
        <v>284</v>
      </c>
      <c r="E53" s="147" t="s">
        <v>2</v>
      </c>
      <c r="F53" s="24">
        <f t="shared" si="6"/>
        <v>1.3157894736842105E-2</v>
      </c>
      <c r="G53" s="71"/>
      <c r="H53" s="7"/>
    </row>
    <row r="54" spans="1:8" ht="40.5" customHeight="1">
      <c r="A54" s="286" t="s">
        <v>297</v>
      </c>
      <c r="B54" s="287"/>
      <c r="C54" s="288"/>
      <c r="D54" s="147" t="s">
        <v>284</v>
      </c>
      <c r="E54" s="147" t="s">
        <v>2</v>
      </c>
      <c r="F54" s="24">
        <f t="shared" si="6"/>
        <v>1.3157894736842105E-2</v>
      </c>
      <c r="G54" s="71"/>
      <c r="H54" s="7"/>
    </row>
    <row r="55" spans="1:8" ht="59.25" customHeight="1">
      <c r="A55" s="286" t="s">
        <v>300</v>
      </c>
      <c r="B55" s="287"/>
      <c r="C55" s="288"/>
      <c r="D55" s="147" t="s">
        <v>284</v>
      </c>
      <c r="E55" s="147" t="s">
        <v>2</v>
      </c>
      <c r="F55" s="24">
        <f t="shared" si="6"/>
        <v>1.3157894736842105E-2</v>
      </c>
      <c r="G55" s="71"/>
      <c r="H55" s="7"/>
    </row>
    <row r="56" spans="1:8" ht="30" customHeight="1">
      <c r="A56" s="279" t="s">
        <v>379</v>
      </c>
      <c r="B56" s="280"/>
      <c r="C56" s="280"/>
      <c r="D56" s="142"/>
      <c r="E56" s="142"/>
      <c r="F56" s="143"/>
      <c r="G56" s="154"/>
      <c r="H56" s="11"/>
    </row>
    <row r="57" spans="1:8" ht="56.25" customHeight="1">
      <c r="A57" s="286" t="s">
        <v>298</v>
      </c>
      <c r="B57" s="287"/>
      <c r="C57" s="288"/>
      <c r="D57" s="147" t="s">
        <v>284</v>
      </c>
      <c r="E57" s="147" t="s">
        <v>2</v>
      </c>
      <c r="F57" s="24">
        <f t="shared" ref="F57:F69" si="7">IF(AND(D57="A",E57="SI"),1/$D$99,IF(AND(D57="A",E57="NO"),0,IF(D57="NA",0,0)))</f>
        <v>1.3157894736842105E-2</v>
      </c>
      <c r="G57" s="71"/>
      <c r="H57" s="7"/>
    </row>
    <row r="58" spans="1:8" ht="61.5" customHeight="1">
      <c r="A58" s="286" t="s">
        <v>381</v>
      </c>
      <c r="B58" s="287"/>
      <c r="C58" s="288"/>
      <c r="D58" s="147" t="s">
        <v>284</v>
      </c>
      <c r="E58" s="147" t="s">
        <v>2</v>
      </c>
      <c r="F58" s="24">
        <f t="shared" si="7"/>
        <v>1.3157894736842105E-2</v>
      </c>
      <c r="G58" s="71"/>
      <c r="H58" s="7"/>
    </row>
    <row r="59" spans="1:8" ht="68.25" customHeight="1">
      <c r="A59" s="286" t="s">
        <v>380</v>
      </c>
      <c r="B59" s="287"/>
      <c r="C59" s="288"/>
      <c r="D59" s="147" t="s">
        <v>284</v>
      </c>
      <c r="E59" s="147" t="s">
        <v>2</v>
      </c>
      <c r="F59" s="24">
        <f t="shared" si="7"/>
        <v>1.3157894736842105E-2</v>
      </c>
      <c r="G59" s="71"/>
      <c r="H59" s="7"/>
    </row>
    <row r="60" spans="1:8" ht="42" customHeight="1">
      <c r="A60" s="286" t="s">
        <v>382</v>
      </c>
      <c r="B60" s="287"/>
      <c r="C60" s="288"/>
      <c r="D60" s="147" t="s">
        <v>284</v>
      </c>
      <c r="E60" s="147" t="s">
        <v>2</v>
      </c>
      <c r="F60" s="24">
        <f t="shared" si="7"/>
        <v>1.3157894736842105E-2</v>
      </c>
      <c r="G60" s="71"/>
      <c r="H60" s="7"/>
    </row>
    <row r="61" spans="1:8" ht="72.75" customHeight="1">
      <c r="A61" s="286" t="s">
        <v>383</v>
      </c>
      <c r="B61" s="287"/>
      <c r="C61" s="288"/>
      <c r="D61" s="147" t="s">
        <v>284</v>
      </c>
      <c r="E61" s="147" t="s">
        <v>2</v>
      </c>
      <c r="F61" s="24">
        <f t="shared" si="7"/>
        <v>1.3157894736842105E-2</v>
      </c>
      <c r="G61" s="71"/>
      <c r="H61" s="7"/>
    </row>
    <row r="62" spans="1:8" ht="57.75" customHeight="1">
      <c r="A62" s="302" t="s">
        <v>384</v>
      </c>
      <c r="B62" s="303"/>
      <c r="C62" s="304"/>
      <c r="D62" s="147" t="s">
        <v>284</v>
      </c>
      <c r="E62" s="147" t="s">
        <v>2</v>
      </c>
      <c r="F62" s="24">
        <f t="shared" si="7"/>
        <v>1.3157894736842105E-2</v>
      </c>
      <c r="G62" s="71"/>
      <c r="H62" s="7"/>
    </row>
    <row r="63" spans="1:8" ht="36.75" customHeight="1">
      <c r="A63" s="286" t="s">
        <v>385</v>
      </c>
      <c r="B63" s="287"/>
      <c r="C63" s="288"/>
      <c r="D63" s="147" t="s">
        <v>284</v>
      </c>
      <c r="E63" s="147" t="s">
        <v>2</v>
      </c>
      <c r="F63" s="24">
        <f t="shared" si="7"/>
        <v>1.3157894736842105E-2</v>
      </c>
      <c r="G63" s="71"/>
      <c r="H63" s="7"/>
    </row>
    <row r="64" spans="1:8" ht="67.5" customHeight="1">
      <c r="A64" s="286" t="s">
        <v>386</v>
      </c>
      <c r="B64" s="287"/>
      <c r="C64" s="288"/>
      <c r="D64" s="147" t="s">
        <v>284</v>
      </c>
      <c r="E64" s="147" t="s">
        <v>2</v>
      </c>
      <c r="F64" s="24">
        <f t="shared" si="7"/>
        <v>1.3157894736842105E-2</v>
      </c>
      <c r="G64" s="71"/>
      <c r="H64" s="7"/>
    </row>
    <row r="65" spans="1:8" ht="50.25" customHeight="1">
      <c r="A65" s="286" t="s">
        <v>387</v>
      </c>
      <c r="B65" s="287"/>
      <c r="C65" s="288"/>
      <c r="D65" s="147" t="s">
        <v>284</v>
      </c>
      <c r="E65" s="147" t="s">
        <v>2</v>
      </c>
      <c r="F65" s="24">
        <f t="shared" si="7"/>
        <v>1.3157894736842105E-2</v>
      </c>
      <c r="G65" s="71"/>
      <c r="H65" s="7"/>
    </row>
    <row r="66" spans="1:8" ht="48.75" customHeight="1">
      <c r="A66" s="286" t="s">
        <v>388</v>
      </c>
      <c r="B66" s="287"/>
      <c r="C66" s="288"/>
      <c r="D66" s="147" t="s">
        <v>284</v>
      </c>
      <c r="E66" s="147" t="s">
        <v>2</v>
      </c>
      <c r="F66" s="24">
        <f t="shared" si="7"/>
        <v>1.3157894736842105E-2</v>
      </c>
      <c r="G66" s="71"/>
      <c r="H66" s="7"/>
    </row>
    <row r="67" spans="1:8" ht="40.5" customHeight="1">
      <c r="A67" s="286" t="s">
        <v>389</v>
      </c>
      <c r="B67" s="287"/>
      <c r="C67" s="288"/>
      <c r="D67" s="147" t="s">
        <v>284</v>
      </c>
      <c r="E67" s="147" t="s">
        <v>2</v>
      </c>
      <c r="F67" s="24">
        <f t="shared" si="7"/>
        <v>1.3157894736842105E-2</v>
      </c>
      <c r="G67" s="71"/>
      <c r="H67" s="7"/>
    </row>
    <row r="68" spans="1:8" ht="43.5" customHeight="1">
      <c r="A68" s="286" t="s">
        <v>390</v>
      </c>
      <c r="B68" s="287"/>
      <c r="C68" s="288"/>
      <c r="D68" s="147" t="s">
        <v>284</v>
      </c>
      <c r="E68" s="147" t="s">
        <v>2</v>
      </c>
      <c r="F68" s="24">
        <f t="shared" si="7"/>
        <v>1.3157894736842105E-2</v>
      </c>
      <c r="G68" s="71"/>
      <c r="H68" s="7"/>
    </row>
    <row r="69" spans="1:8" ht="27.75" customHeight="1">
      <c r="A69" s="286" t="s">
        <v>391</v>
      </c>
      <c r="B69" s="287"/>
      <c r="C69" s="288"/>
      <c r="D69" s="147" t="s">
        <v>284</v>
      </c>
      <c r="E69" s="147" t="s">
        <v>2</v>
      </c>
      <c r="F69" s="24">
        <f t="shared" si="7"/>
        <v>1.3157894736842105E-2</v>
      </c>
      <c r="G69" s="71"/>
      <c r="H69" s="7"/>
    </row>
    <row r="70" spans="1:8" ht="30" customHeight="1">
      <c r="A70" s="279" t="s">
        <v>392</v>
      </c>
      <c r="B70" s="280"/>
      <c r="C70" s="280"/>
      <c r="D70" s="142"/>
      <c r="E70" s="142"/>
      <c r="F70" s="143"/>
      <c r="G70" s="154"/>
      <c r="H70" s="11"/>
    </row>
    <row r="71" spans="1:8" ht="105" customHeight="1">
      <c r="A71" s="286" t="s">
        <v>393</v>
      </c>
      <c r="B71" s="287"/>
      <c r="C71" s="288"/>
      <c r="D71" s="147" t="s">
        <v>284</v>
      </c>
      <c r="E71" s="147" t="s">
        <v>2</v>
      </c>
      <c r="F71" s="24">
        <f t="shared" ref="F71:F77" si="8">IF(AND(D71="A",E71="SI"),1/$D$99,IF(AND(D71="A",E71="NO"),0,IF(D71="NA",0,0)))</f>
        <v>1.3157894736842105E-2</v>
      </c>
      <c r="G71" s="71"/>
      <c r="H71" s="7"/>
    </row>
    <row r="72" spans="1:8" ht="43.5" customHeight="1">
      <c r="A72" s="302" t="s">
        <v>394</v>
      </c>
      <c r="B72" s="303"/>
      <c r="C72" s="304"/>
      <c r="D72" s="147" t="s">
        <v>284</v>
      </c>
      <c r="E72" s="147" t="s">
        <v>2</v>
      </c>
      <c r="F72" s="24">
        <f t="shared" si="8"/>
        <v>1.3157894736842105E-2</v>
      </c>
      <c r="G72" s="71"/>
      <c r="H72" s="7"/>
    </row>
    <row r="73" spans="1:8" ht="44.25" customHeight="1">
      <c r="A73" s="302" t="s">
        <v>395</v>
      </c>
      <c r="B73" s="303"/>
      <c r="C73" s="304"/>
      <c r="D73" s="147" t="s">
        <v>284</v>
      </c>
      <c r="E73" s="147" t="s">
        <v>2</v>
      </c>
      <c r="F73" s="24">
        <f t="shared" si="8"/>
        <v>1.3157894736842105E-2</v>
      </c>
      <c r="G73" s="71"/>
      <c r="H73" s="7"/>
    </row>
    <row r="74" spans="1:8" ht="37.5" customHeight="1">
      <c r="A74" s="286" t="s">
        <v>396</v>
      </c>
      <c r="B74" s="287"/>
      <c r="C74" s="288"/>
      <c r="D74" s="147" t="s">
        <v>284</v>
      </c>
      <c r="E74" s="147" t="s">
        <v>2</v>
      </c>
      <c r="F74" s="24">
        <f t="shared" si="8"/>
        <v>1.3157894736842105E-2</v>
      </c>
      <c r="G74" s="71"/>
      <c r="H74" s="7"/>
    </row>
    <row r="75" spans="1:8" ht="41.25" customHeight="1">
      <c r="A75" s="286" t="s">
        <v>397</v>
      </c>
      <c r="B75" s="287"/>
      <c r="C75" s="288"/>
      <c r="D75" s="147" t="s">
        <v>284</v>
      </c>
      <c r="E75" s="147" t="s">
        <v>2</v>
      </c>
      <c r="F75" s="24">
        <f t="shared" si="8"/>
        <v>1.3157894736842105E-2</v>
      </c>
      <c r="G75" s="71"/>
      <c r="H75" s="7"/>
    </row>
    <row r="76" spans="1:8" ht="57.75" customHeight="1">
      <c r="A76" s="286" t="s">
        <v>398</v>
      </c>
      <c r="B76" s="287"/>
      <c r="C76" s="288"/>
      <c r="D76" s="147" t="s">
        <v>284</v>
      </c>
      <c r="E76" s="147" t="s">
        <v>2</v>
      </c>
      <c r="F76" s="24">
        <f t="shared" si="8"/>
        <v>1.3157894736842105E-2</v>
      </c>
      <c r="G76" s="71"/>
      <c r="H76" s="7"/>
    </row>
    <row r="77" spans="1:8" ht="39.75" customHeight="1">
      <c r="A77" s="286" t="s">
        <v>399</v>
      </c>
      <c r="B77" s="287"/>
      <c r="C77" s="288"/>
      <c r="D77" s="147" t="s">
        <v>284</v>
      </c>
      <c r="E77" s="147" t="s">
        <v>2</v>
      </c>
      <c r="F77" s="24">
        <f t="shared" si="8"/>
        <v>1.3157894736842105E-2</v>
      </c>
      <c r="G77" s="71"/>
      <c r="H77" s="7"/>
    </row>
    <row r="78" spans="1:8" ht="43.5" customHeight="1">
      <c r="A78" s="279" t="s">
        <v>400</v>
      </c>
      <c r="B78" s="280"/>
      <c r="C78" s="280"/>
      <c r="D78" s="142"/>
      <c r="E78" s="142"/>
      <c r="F78" s="143"/>
      <c r="G78" s="154"/>
      <c r="H78" s="11"/>
    </row>
    <row r="79" spans="1:8" ht="63.75" customHeight="1">
      <c r="A79" s="311" t="s">
        <v>401</v>
      </c>
      <c r="B79" s="312"/>
      <c r="C79" s="312"/>
      <c r="D79" s="142"/>
      <c r="E79" s="142"/>
      <c r="F79" s="143"/>
      <c r="G79" s="154"/>
      <c r="H79" s="11"/>
    </row>
    <row r="80" spans="1:8" ht="53.25" customHeight="1">
      <c r="A80" s="286" t="s">
        <v>402</v>
      </c>
      <c r="B80" s="287"/>
      <c r="C80" s="288"/>
      <c r="D80" s="147" t="s">
        <v>284</v>
      </c>
      <c r="E80" s="147" t="s">
        <v>2</v>
      </c>
      <c r="F80" s="24">
        <f t="shared" ref="F80:F88" si="9">IF(AND(D80="A",E80="SI"),1/$D$99,IF(AND(D80="A",E80="NO"),0,IF(D80="NA",0,0)))</f>
        <v>1.3157894736842105E-2</v>
      </c>
      <c r="G80" s="71"/>
      <c r="H80" s="7"/>
    </row>
    <row r="81" spans="1:8" ht="66.75" customHeight="1">
      <c r="A81" s="286" t="s">
        <v>404</v>
      </c>
      <c r="B81" s="287"/>
      <c r="C81" s="288"/>
      <c r="D81" s="147" t="s">
        <v>284</v>
      </c>
      <c r="E81" s="147" t="s">
        <v>2</v>
      </c>
      <c r="F81" s="24">
        <f t="shared" si="9"/>
        <v>1.3157894736842105E-2</v>
      </c>
      <c r="G81" s="71"/>
      <c r="H81" s="7"/>
    </row>
    <row r="82" spans="1:8" ht="48" customHeight="1">
      <c r="A82" s="286" t="s">
        <v>403</v>
      </c>
      <c r="B82" s="287"/>
      <c r="C82" s="288"/>
      <c r="D82" s="147" t="s">
        <v>284</v>
      </c>
      <c r="E82" s="147" t="s">
        <v>2</v>
      </c>
      <c r="F82" s="24">
        <f t="shared" si="9"/>
        <v>1.3157894736842105E-2</v>
      </c>
      <c r="G82" s="71"/>
      <c r="H82" s="7"/>
    </row>
    <row r="83" spans="1:8" ht="56.25" customHeight="1">
      <c r="A83" s="286" t="s">
        <v>405</v>
      </c>
      <c r="B83" s="287"/>
      <c r="C83" s="288"/>
      <c r="D83" s="147" t="s">
        <v>284</v>
      </c>
      <c r="E83" s="147" t="s">
        <v>2</v>
      </c>
      <c r="F83" s="24">
        <f t="shared" si="9"/>
        <v>1.3157894736842105E-2</v>
      </c>
      <c r="G83" s="71"/>
      <c r="H83" s="7"/>
    </row>
    <row r="84" spans="1:8" ht="39.75" customHeight="1">
      <c r="A84" s="286" t="s">
        <v>406</v>
      </c>
      <c r="B84" s="287"/>
      <c r="C84" s="288"/>
      <c r="D84" s="147" t="s">
        <v>284</v>
      </c>
      <c r="E84" s="147" t="s">
        <v>2</v>
      </c>
      <c r="F84" s="24">
        <f t="shared" si="9"/>
        <v>1.3157894736842105E-2</v>
      </c>
      <c r="G84" s="71"/>
      <c r="H84" s="7"/>
    </row>
    <row r="85" spans="1:8" ht="38.1" customHeight="1">
      <c r="A85" s="286" t="s">
        <v>407</v>
      </c>
      <c r="B85" s="287"/>
      <c r="C85" s="288"/>
      <c r="D85" s="147" t="s">
        <v>284</v>
      </c>
      <c r="E85" s="147" t="s">
        <v>2</v>
      </c>
      <c r="F85" s="24">
        <f t="shared" si="9"/>
        <v>1.3157894736842105E-2</v>
      </c>
      <c r="G85" s="71"/>
      <c r="H85" s="7"/>
    </row>
    <row r="86" spans="1:8" ht="34.5" customHeight="1">
      <c r="A86" s="286" t="s">
        <v>408</v>
      </c>
      <c r="B86" s="287"/>
      <c r="C86" s="288"/>
      <c r="D86" s="147" t="s">
        <v>284</v>
      </c>
      <c r="E86" s="147" t="s">
        <v>2</v>
      </c>
      <c r="F86" s="24">
        <f t="shared" si="9"/>
        <v>1.3157894736842105E-2</v>
      </c>
      <c r="G86" s="71"/>
      <c r="H86" s="7"/>
    </row>
    <row r="87" spans="1:8" ht="45.95" customHeight="1">
      <c r="A87" s="286" t="s">
        <v>409</v>
      </c>
      <c r="B87" s="287"/>
      <c r="C87" s="288"/>
      <c r="D87" s="147" t="s">
        <v>284</v>
      </c>
      <c r="E87" s="147" t="s">
        <v>2</v>
      </c>
      <c r="F87" s="24">
        <f t="shared" si="9"/>
        <v>1.3157894736842105E-2</v>
      </c>
      <c r="G87" s="71"/>
      <c r="H87" s="7"/>
    </row>
    <row r="88" spans="1:8" ht="50.1" customHeight="1">
      <c r="A88" s="286" t="s">
        <v>410</v>
      </c>
      <c r="B88" s="287"/>
      <c r="C88" s="288"/>
      <c r="D88" s="147" t="s">
        <v>284</v>
      </c>
      <c r="E88" s="147" t="s">
        <v>2</v>
      </c>
      <c r="F88" s="24">
        <f t="shared" si="9"/>
        <v>1.3157894736842105E-2</v>
      </c>
      <c r="G88" s="71"/>
      <c r="H88" s="7"/>
    </row>
    <row r="89" spans="1:8" ht="53.25" customHeight="1">
      <c r="A89" s="245" t="s">
        <v>411</v>
      </c>
      <c r="B89" s="246"/>
      <c r="C89" s="246"/>
      <c r="D89" s="155"/>
      <c r="E89" s="155"/>
      <c r="F89" s="155"/>
      <c r="G89" s="166">
        <f>SUM(F91:F98)</f>
        <v>0.10526315789473684</v>
      </c>
      <c r="H89" s="7"/>
    </row>
    <row r="90" spans="1:8" ht="45.6" customHeight="1">
      <c r="A90" s="313" t="s">
        <v>412</v>
      </c>
      <c r="B90" s="314"/>
      <c r="C90" s="314"/>
      <c r="D90" s="142"/>
      <c r="E90" s="142"/>
      <c r="F90" s="143"/>
      <c r="G90" s="154"/>
      <c r="H90" s="11"/>
    </row>
    <row r="91" spans="1:8" ht="60.6" customHeight="1">
      <c r="A91" s="286" t="s">
        <v>413</v>
      </c>
      <c r="B91" s="287"/>
      <c r="C91" s="288"/>
      <c r="D91" s="147" t="s">
        <v>284</v>
      </c>
      <c r="E91" s="147" t="s">
        <v>2</v>
      </c>
      <c r="F91" s="24">
        <f t="shared" ref="F91:F98" si="10">IF(AND(D91="A",E91="SI"),1/$D$99,IF(AND(D91="A",E91="NO"),0,IF(D91="NA",0,0)))</f>
        <v>1.3157894736842105E-2</v>
      </c>
      <c r="G91" s="71"/>
      <c r="H91" s="7"/>
    </row>
    <row r="92" spans="1:8" ht="54.6" customHeight="1">
      <c r="A92" s="286" t="s">
        <v>420</v>
      </c>
      <c r="B92" s="287"/>
      <c r="C92" s="288"/>
      <c r="D92" s="147" t="s">
        <v>284</v>
      </c>
      <c r="E92" s="147" t="s">
        <v>2</v>
      </c>
      <c r="F92" s="24">
        <f t="shared" si="10"/>
        <v>1.3157894736842105E-2</v>
      </c>
      <c r="G92" s="71"/>
      <c r="H92" s="7"/>
    </row>
    <row r="93" spans="1:8" ht="54.6" customHeight="1">
      <c r="A93" s="286" t="s">
        <v>414</v>
      </c>
      <c r="B93" s="287"/>
      <c r="C93" s="288"/>
      <c r="D93" s="147" t="s">
        <v>284</v>
      </c>
      <c r="E93" s="147" t="s">
        <v>2</v>
      </c>
      <c r="F93" s="24">
        <f t="shared" si="10"/>
        <v>1.3157894736842105E-2</v>
      </c>
      <c r="G93" s="71"/>
      <c r="H93" s="7"/>
    </row>
    <row r="94" spans="1:8" ht="35.25" customHeight="1">
      <c r="A94" s="286" t="s">
        <v>415</v>
      </c>
      <c r="B94" s="287"/>
      <c r="C94" s="288"/>
      <c r="D94" s="147" t="s">
        <v>284</v>
      </c>
      <c r="E94" s="147" t="s">
        <v>2</v>
      </c>
      <c r="F94" s="24">
        <f t="shared" si="10"/>
        <v>1.3157894736842105E-2</v>
      </c>
      <c r="G94" s="71"/>
      <c r="H94" s="7"/>
    </row>
    <row r="95" spans="1:8" ht="54.6" customHeight="1">
      <c r="A95" s="286" t="s">
        <v>416</v>
      </c>
      <c r="B95" s="287"/>
      <c r="C95" s="288"/>
      <c r="D95" s="147" t="s">
        <v>284</v>
      </c>
      <c r="E95" s="147" t="s">
        <v>2</v>
      </c>
      <c r="F95" s="24">
        <f t="shared" si="10"/>
        <v>1.3157894736842105E-2</v>
      </c>
      <c r="G95" s="71"/>
      <c r="H95" s="7"/>
    </row>
    <row r="96" spans="1:8" ht="59.45" customHeight="1">
      <c r="A96" s="286" t="s">
        <v>417</v>
      </c>
      <c r="B96" s="287"/>
      <c r="C96" s="288"/>
      <c r="D96" s="147" t="s">
        <v>284</v>
      </c>
      <c r="E96" s="147" t="s">
        <v>2</v>
      </c>
      <c r="F96" s="24">
        <f t="shared" si="10"/>
        <v>1.3157894736842105E-2</v>
      </c>
      <c r="G96" s="71"/>
      <c r="H96" s="7"/>
    </row>
    <row r="97" spans="1:8" ht="70.5" customHeight="1">
      <c r="A97" s="286" t="s">
        <v>418</v>
      </c>
      <c r="B97" s="287"/>
      <c r="C97" s="288"/>
      <c r="D97" s="147" t="s">
        <v>284</v>
      </c>
      <c r="E97" s="147" t="s">
        <v>2</v>
      </c>
      <c r="F97" s="24">
        <f t="shared" si="10"/>
        <v>1.3157894736842105E-2</v>
      </c>
      <c r="G97" s="71"/>
      <c r="H97" s="7"/>
    </row>
    <row r="98" spans="1:8" ht="34.5" customHeight="1">
      <c r="A98" s="286" t="s">
        <v>419</v>
      </c>
      <c r="B98" s="287"/>
      <c r="C98" s="288"/>
      <c r="D98" s="147" t="s">
        <v>284</v>
      </c>
      <c r="E98" s="147" t="s">
        <v>2</v>
      </c>
      <c r="F98" s="24">
        <f t="shared" si="10"/>
        <v>1.3157894736842105E-2</v>
      </c>
      <c r="G98" s="71"/>
      <c r="H98" s="7"/>
    </row>
    <row r="99" spans="1:8" hidden="1">
      <c r="B99" s="38"/>
      <c r="C99" s="38"/>
      <c r="D99" s="163">
        <f>COUNTIF(D8:D98,"A")</f>
        <v>76</v>
      </c>
    </row>
    <row r="100" spans="1:8" hidden="1">
      <c r="A100" s="53" t="s">
        <v>283</v>
      </c>
      <c r="B100" s="38"/>
      <c r="C100" s="38"/>
      <c r="D100" s="38"/>
    </row>
    <row r="101" spans="1:8" hidden="1">
      <c r="A101" s="54" t="s">
        <v>284</v>
      </c>
      <c r="B101" s="38"/>
      <c r="C101" s="38"/>
      <c r="D101" s="38"/>
    </row>
    <row r="102" spans="1:8" hidden="1">
      <c r="A102" s="55" t="s">
        <v>257</v>
      </c>
      <c r="B102" s="38"/>
      <c r="C102" s="38"/>
      <c r="D102" s="38"/>
    </row>
    <row r="103" spans="1:8" hidden="1">
      <c r="B103" s="38"/>
      <c r="C103" s="38"/>
      <c r="D103" s="38"/>
    </row>
    <row r="104" spans="1:8" hidden="1">
      <c r="B104" s="38"/>
      <c r="C104" s="38"/>
      <c r="D104" s="38"/>
    </row>
    <row r="105" spans="1:8" hidden="1">
      <c r="A105" s="53" t="s">
        <v>145</v>
      </c>
      <c r="B105" s="38"/>
      <c r="C105" s="38"/>
      <c r="D105" s="38"/>
    </row>
    <row r="106" spans="1:8" hidden="1">
      <c r="A106" s="54" t="s">
        <v>2</v>
      </c>
      <c r="B106" s="38"/>
      <c r="C106" s="38"/>
      <c r="D106" s="38"/>
    </row>
    <row r="107" spans="1:8" hidden="1">
      <c r="A107" s="55" t="s">
        <v>1</v>
      </c>
      <c r="B107" s="38"/>
      <c r="C107" s="38"/>
      <c r="D107" s="38"/>
    </row>
    <row r="108" spans="1:8">
      <c r="B108" s="38"/>
      <c r="C108" s="38"/>
      <c r="D108" s="38"/>
    </row>
    <row r="109" spans="1:8">
      <c r="B109" s="38"/>
      <c r="C109" s="38"/>
      <c r="D109" s="38"/>
    </row>
    <row r="110" spans="1:8">
      <c r="B110" s="38"/>
      <c r="C110" s="38"/>
      <c r="D110" s="38"/>
    </row>
    <row r="111" spans="1:8">
      <c r="B111" s="38"/>
      <c r="C111" s="38"/>
      <c r="D111" s="38"/>
    </row>
    <row r="112" spans="1:8">
      <c r="B112" s="38"/>
      <c r="C112" s="38"/>
      <c r="D112" s="38"/>
    </row>
    <row r="113" spans="2:4">
      <c r="B113" s="38"/>
      <c r="C113" s="38"/>
      <c r="D113" s="38"/>
    </row>
    <row r="114" spans="2:4">
      <c r="B114" s="38"/>
      <c r="C114" s="38"/>
      <c r="D114" s="38"/>
    </row>
    <row r="115" spans="2:4">
      <c r="B115" s="38"/>
      <c r="C115" s="38"/>
      <c r="D115" s="38"/>
    </row>
    <row r="116" spans="2:4">
      <c r="B116" s="38"/>
      <c r="C116" s="38"/>
      <c r="D116" s="38"/>
    </row>
    <row r="117" spans="2:4">
      <c r="B117" s="38"/>
      <c r="C117" s="38"/>
      <c r="D117" s="38"/>
    </row>
    <row r="118" spans="2:4">
      <c r="B118" s="38"/>
      <c r="C118" s="38"/>
      <c r="D118" s="38"/>
    </row>
    <row r="119" spans="2:4">
      <c r="B119" s="38"/>
      <c r="C119" s="38"/>
      <c r="D119" s="38"/>
    </row>
    <row r="120" spans="2:4">
      <c r="B120" s="38"/>
      <c r="C120" s="38"/>
      <c r="D120" s="38"/>
    </row>
    <row r="121" spans="2:4">
      <c r="B121" s="38"/>
      <c r="C121" s="38"/>
      <c r="D121" s="38"/>
    </row>
    <row r="122" spans="2:4">
      <c r="B122" s="38"/>
      <c r="C122" s="38"/>
      <c r="D122" s="38"/>
    </row>
    <row r="123" spans="2:4">
      <c r="B123" s="38"/>
      <c r="C123" s="38"/>
      <c r="D123" s="38"/>
    </row>
    <row r="124" spans="2:4">
      <c r="B124" s="38"/>
      <c r="C124" s="38"/>
      <c r="D124" s="38"/>
    </row>
    <row r="125" spans="2:4">
      <c r="B125" s="38"/>
      <c r="C125" s="38"/>
      <c r="D125" s="38"/>
    </row>
    <row r="126" spans="2:4">
      <c r="B126" s="38"/>
      <c r="C126" s="38"/>
      <c r="D126" s="38"/>
    </row>
    <row r="127" spans="2:4">
      <c r="B127" s="38"/>
      <c r="C127" s="38"/>
      <c r="D127" s="38"/>
    </row>
    <row r="128" spans="2:4">
      <c r="B128" s="38"/>
      <c r="C128" s="38"/>
      <c r="D128" s="38"/>
    </row>
    <row r="129" spans="2:4">
      <c r="B129" s="38"/>
      <c r="C129" s="38"/>
      <c r="D129" s="38"/>
    </row>
    <row r="130" spans="2:4">
      <c r="B130" s="38"/>
      <c r="C130" s="38"/>
      <c r="D130" s="38"/>
    </row>
    <row r="131" spans="2:4">
      <c r="B131" s="38"/>
      <c r="C131" s="38"/>
      <c r="D131" s="38"/>
    </row>
    <row r="132" spans="2:4">
      <c r="B132" s="38"/>
      <c r="C132" s="38"/>
      <c r="D132" s="38"/>
    </row>
    <row r="133" spans="2:4">
      <c r="B133" s="38"/>
      <c r="C133" s="38"/>
      <c r="D133" s="38"/>
    </row>
    <row r="134" spans="2:4">
      <c r="B134" s="38"/>
      <c r="C134" s="38"/>
      <c r="D134" s="38"/>
    </row>
    <row r="135" spans="2:4">
      <c r="B135" s="38"/>
      <c r="C135" s="38"/>
      <c r="D135" s="38"/>
    </row>
    <row r="136" spans="2:4">
      <c r="B136" s="38"/>
      <c r="C136" s="38"/>
      <c r="D136" s="38"/>
    </row>
    <row r="137" spans="2:4">
      <c r="B137" s="38"/>
      <c r="C137" s="38"/>
      <c r="D137" s="38"/>
    </row>
    <row r="138" spans="2:4">
      <c r="B138" s="38"/>
      <c r="C138" s="38"/>
      <c r="D138" s="38"/>
    </row>
    <row r="139" spans="2:4">
      <c r="B139" s="38"/>
      <c r="C139" s="38"/>
      <c r="D139" s="38"/>
    </row>
    <row r="140" spans="2:4">
      <c r="B140" s="38"/>
      <c r="C140" s="38"/>
      <c r="D140" s="38"/>
    </row>
    <row r="141" spans="2:4">
      <c r="B141" s="38"/>
      <c r="C141" s="38"/>
      <c r="D141" s="38"/>
    </row>
    <row r="142" spans="2:4">
      <c r="B142" s="38"/>
      <c r="C142" s="38"/>
      <c r="D142" s="38"/>
    </row>
    <row r="143" spans="2:4">
      <c r="B143" s="38"/>
      <c r="C143" s="38"/>
      <c r="D143" s="38"/>
    </row>
    <row r="144" spans="2:4">
      <c r="B144" s="38"/>
      <c r="C144" s="38"/>
      <c r="D144" s="38"/>
    </row>
    <row r="145" spans="2:4">
      <c r="B145" s="38"/>
      <c r="C145" s="38"/>
      <c r="D145" s="38"/>
    </row>
    <row r="146" spans="2:4">
      <c r="B146" s="38"/>
      <c r="C146" s="38"/>
      <c r="D146" s="38"/>
    </row>
    <row r="147" spans="2:4">
      <c r="B147" s="38"/>
      <c r="C147" s="38"/>
      <c r="D147" s="38"/>
    </row>
    <row r="148" spans="2:4">
      <c r="B148" s="38"/>
      <c r="C148" s="38"/>
      <c r="D148" s="38"/>
    </row>
    <row r="149" spans="2:4">
      <c r="B149" s="38"/>
      <c r="C149" s="38"/>
      <c r="D149" s="38"/>
    </row>
    <row r="150" spans="2:4">
      <c r="B150" s="38"/>
      <c r="C150" s="38"/>
      <c r="D150" s="38"/>
    </row>
    <row r="151" spans="2:4">
      <c r="B151" s="38"/>
      <c r="C151" s="38"/>
      <c r="D151" s="38"/>
    </row>
    <row r="152" spans="2:4">
      <c r="B152" s="38"/>
      <c r="C152" s="38"/>
      <c r="D152" s="38"/>
    </row>
    <row r="153" spans="2:4">
      <c r="B153" s="38"/>
      <c r="C153" s="38"/>
      <c r="D153" s="38"/>
    </row>
    <row r="154" spans="2:4">
      <c r="B154" s="38"/>
      <c r="C154" s="38"/>
      <c r="D154" s="38"/>
    </row>
    <row r="155" spans="2:4">
      <c r="B155" s="38"/>
      <c r="C155" s="38"/>
      <c r="D155" s="38"/>
    </row>
    <row r="156" spans="2:4">
      <c r="B156" s="38"/>
      <c r="C156" s="38"/>
      <c r="D156" s="38"/>
    </row>
    <row r="157" spans="2:4">
      <c r="B157" s="38"/>
      <c r="C157" s="38"/>
      <c r="D157" s="38"/>
    </row>
    <row r="158" spans="2:4">
      <c r="B158" s="38"/>
      <c r="C158" s="38"/>
      <c r="D158" s="38"/>
    </row>
    <row r="159" spans="2:4">
      <c r="B159" s="38"/>
      <c r="C159" s="38"/>
      <c r="D159" s="38"/>
    </row>
    <row r="160" spans="2:4">
      <c r="B160" s="38"/>
      <c r="C160" s="38"/>
      <c r="D160" s="38"/>
    </row>
    <row r="161" spans="2:4">
      <c r="B161" s="38"/>
      <c r="C161" s="38"/>
      <c r="D161" s="38"/>
    </row>
    <row r="162" spans="2:4">
      <c r="B162" s="38"/>
      <c r="C162" s="38"/>
      <c r="D162" s="38"/>
    </row>
    <row r="163" spans="2:4">
      <c r="B163" s="38"/>
      <c r="C163" s="38"/>
      <c r="D163" s="38"/>
    </row>
    <row r="164" spans="2:4">
      <c r="B164" s="38"/>
      <c r="C164" s="38"/>
      <c r="D164" s="38"/>
    </row>
    <row r="165" spans="2:4">
      <c r="B165" s="38"/>
      <c r="C165" s="38"/>
      <c r="D165" s="38"/>
    </row>
    <row r="166" spans="2:4">
      <c r="B166" s="38"/>
      <c r="C166" s="38"/>
      <c r="D166" s="38"/>
    </row>
    <row r="167" spans="2:4">
      <c r="B167" s="38"/>
      <c r="C167" s="38"/>
      <c r="D167" s="38"/>
    </row>
    <row r="168" spans="2:4">
      <c r="B168" s="38"/>
      <c r="C168" s="38"/>
      <c r="D168" s="38"/>
    </row>
    <row r="169" spans="2:4">
      <c r="B169" s="38"/>
      <c r="C169" s="38"/>
      <c r="D169" s="38"/>
    </row>
    <row r="170" spans="2:4">
      <c r="B170" s="38"/>
      <c r="C170" s="38"/>
      <c r="D170" s="38"/>
    </row>
    <row r="171" spans="2:4">
      <c r="B171" s="38"/>
      <c r="C171" s="38"/>
      <c r="D171" s="38"/>
    </row>
    <row r="172" spans="2:4">
      <c r="B172" s="38"/>
      <c r="C172" s="38"/>
      <c r="D172" s="38"/>
    </row>
    <row r="173" spans="2:4">
      <c r="B173" s="38"/>
      <c r="C173" s="38"/>
      <c r="D173" s="38"/>
    </row>
    <row r="174" spans="2:4">
      <c r="B174" s="38"/>
      <c r="C174" s="38"/>
      <c r="D174" s="38"/>
    </row>
    <row r="175" spans="2:4">
      <c r="B175" s="38"/>
      <c r="C175" s="38"/>
      <c r="D175" s="38"/>
    </row>
    <row r="176" spans="2:4">
      <c r="B176" s="38"/>
      <c r="C176" s="38"/>
      <c r="D176" s="38"/>
    </row>
    <row r="177" spans="2:4">
      <c r="B177" s="38"/>
      <c r="C177" s="38"/>
      <c r="D177" s="38"/>
    </row>
    <row r="178" spans="2:4">
      <c r="B178" s="38"/>
      <c r="C178" s="38"/>
      <c r="D178" s="38"/>
    </row>
    <row r="179" spans="2:4">
      <c r="B179" s="38"/>
      <c r="C179" s="38"/>
      <c r="D179" s="38"/>
    </row>
    <row r="180" spans="2:4">
      <c r="B180" s="38"/>
      <c r="C180" s="38"/>
      <c r="D180" s="38"/>
    </row>
    <row r="181" spans="2:4">
      <c r="B181" s="38"/>
      <c r="C181" s="38"/>
      <c r="D181" s="38"/>
    </row>
    <row r="182" spans="2:4">
      <c r="B182" s="38"/>
      <c r="C182" s="38"/>
      <c r="D182" s="38"/>
    </row>
    <row r="183" spans="2:4">
      <c r="B183" s="38"/>
      <c r="C183" s="38"/>
      <c r="D183" s="38"/>
    </row>
    <row r="184" spans="2:4">
      <c r="B184" s="38"/>
      <c r="C184" s="38"/>
      <c r="D184" s="38"/>
    </row>
    <row r="185" spans="2:4">
      <c r="B185" s="38"/>
      <c r="C185" s="38"/>
      <c r="D185" s="38"/>
    </row>
    <row r="186" spans="2:4">
      <c r="B186" s="38"/>
      <c r="C186" s="38"/>
      <c r="D186" s="38"/>
    </row>
    <row r="187" spans="2:4">
      <c r="B187" s="38"/>
      <c r="C187" s="38"/>
      <c r="D187" s="38"/>
    </row>
    <row r="188" spans="2:4">
      <c r="B188" s="38"/>
      <c r="C188" s="38"/>
      <c r="D188" s="38"/>
    </row>
    <row r="189" spans="2:4">
      <c r="B189" s="38"/>
      <c r="C189" s="38"/>
      <c r="D189" s="38"/>
    </row>
    <row r="190" spans="2:4">
      <c r="B190" s="38"/>
      <c r="C190" s="38"/>
      <c r="D190" s="38"/>
    </row>
    <row r="191" spans="2:4">
      <c r="B191" s="38"/>
      <c r="C191" s="38"/>
      <c r="D191" s="38"/>
    </row>
    <row r="192" spans="2:4">
      <c r="B192" s="38"/>
      <c r="C192" s="38"/>
      <c r="D192" s="38"/>
    </row>
    <row r="193" spans="2:4">
      <c r="B193" s="38"/>
      <c r="C193" s="38"/>
      <c r="D193" s="38"/>
    </row>
    <row r="194" spans="2:4">
      <c r="B194" s="38"/>
      <c r="C194" s="38"/>
      <c r="D194" s="38"/>
    </row>
    <row r="195" spans="2:4">
      <c r="B195" s="38"/>
      <c r="C195" s="38"/>
      <c r="D195" s="38"/>
    </row>
    <row r="196" spans="2:4">
      <c r="B196" s="38"/>
      <c r="C196" s="38"/>
      <c r="D196" s="38"/>
    </row>
    <row r="197" spans="2:4">
      <c r="B197" s="38"/>
      <c r="C197" s="38"/>
      <c r="D197" s="38"/>
    </row>
    <row r="198" spans="2:4">
      <c r="B198" s="38"/>
      <c r="C198" s="38"/>
      <c r="D198" s="38"/>
    </row>
    <row r="199" spans="2:4">
      <c r="B199" s="38"/>
      <c r="C199" s="38"/>
      <c r="D199" s="38"/>
    </row>
    <row r="200" spans="2:4">
      <c r="B200" s="38"/>
      <c r="C200" s="38"/>
      <c r="D200" s="38"/>
    </row>
    <row r="201" spans="2:4">
      <c r="B201" s="38"/>
      <c r="C201" s="38"/>
      <c r="D201" s="38"/>
    </row>
    <row r="202" spans="2:4">
      <c r="B202" s="38"/>
      <c r="C202" s="38"/>
      <c r="D202" s="38"/>
    </row>
    <row r="203" spans="2:4">
      <c r="B203" s="38"/>
      <c r="C203" s="38"/>
      <c r="D203" s="38"/>
    </row>
    <row r="204" spans="2:4">
      <c r="B204" s="38"/>
      <c r="C204" s="38"/>
      <c r="D204" s="38"/>
    </row>
    <row r="205" spans="2:4">
      <c r="B205" s="38"/>
      <c r="C205" s="38"/>
      <c r="D205" s="38"/>
    </row>
    <row r="206" spans="2:4">
      <c r="B206" s="38"/>
      <c r="C206" s="38"/>
      <c r="D206" s="38"/>
    </row>
    <row r="207" spans="2:4">
      <c r="B207" s="38"/>
      <c r="C207" s="38"/>
      <c r="D207" s="38"/>
    </row>
    <row r="208" spans="2:4">
      <c r="B208" s="38"/>
      <c r="C208" s="38"/>
      <c r="D208" s="38"/>
    </row>
    <row r="209" spans="2:4">
      <c r="B209" s="38"/>
      <c r="C209" s="38"/>
      <c r="D209" s="38"/>
    </row>
    <row r="210" spans="2:4">
      <c r="B210" s="38"/>
      <c r="C210" s="38"/>
      <c r="D210" s="38"/>
    </row>
    <row r="211" spans="2:4">
      <c r="B211" s="38"/>
      <c r="C211" s="38"/>
      <c r="D211" s="38"/>
    </row>
    <row r="212" spans="2:4">
      <c r="B212" s="38"/>
      <c r="C212" s="38"/>
      <c r="D212" s="38"/>
    </row>
    <row r="213" spans="2:4">
      <c r="B213" s="38"/>
      <c r="C213" s="38"/>
      <c r="D213" s="38"/>
    </row>
    <row r="214" spans="2:4">
      <c r="B214" s="38"/>
      <c r="C214" s="38"/>
      <c r="D214" s="38"/>
    </row>
    <row r="215" spans="2:4">
      <c r="B215" s="38"/>
      <c r="C215" s="38"/>
      <c r="D215" s="38"/>
    </row>
    <row r="216" spans="2:4">
      <c r="B216" s="38"/>
      <c r="C216" s="38"/>
      <c r="D216" s="38"/>
    </row>
    <row r="217" spans="2:4">
      <c r="B217" s="38"/>
      <c r="C217" s="38"/>
      <c r="D217" s="38"/>
    </row>
    <row r="218" spans="2:4">
      <c r="B218" s="38"/>
      <c r="C218" s="38"/>
      <c r="D218" s="38"/>
    </row>
    <row r="219" spans="2:4">
      <c r="B219" s="38"/>
      <c r="C219" s="38"/>
      <c r="D219" s="38"/>
    </row>
    <row r="220" spans="2:4">
      <c r="B220" s="38"/>
      <c r="C220" s="38"/>
      <c r="D220" s="38"/>
    </row>
    <row r="221" spans="2:4">
      <c r="B221" s="38"/>
      <c r="C221" s="38"/>
      <c r="D221" s="38"/>
    </row>
    <row r="222" spans="2:4">
      <c r="B222" s="38"/>
      <c r="C222" s="38"/>
      <c r="D222" s="38"/>
    </row>
    <row r="223" spans="2:4">
      <c r="B223" s="38"/>
      <c r="C223" s="38"/>
      <c r="D223" s="38"/>
    </row>
    <row r="224" spans="2:4">
      <c r="B224" s="38"/>
      <c r="C224" s="38"/>
      <c r="D224" s="38"/>
    </row>
    <row r="225" spans="2:4">
      <c r="B225" s="38"/>
      <c r="C225" s="38"/>
      <c r="D225" s="38"/>
    </row>
    <row r="226" spans="2:4">
      <c r="B226" s="38"/>
      <c r="C226" s="38"/>
      <c r="D226" s="38"/>
    </row>
    <row r="227" spans="2:4">
      <c r="B227" s="38"/>
      <c r="C227" s="38"/>
      <c r="D227" s="38"/>
    </row>
    <row r="228" spans="2:4">
      <c r="B228" s="38"/>
      <c r="C228" s="38"/>
      <c r="D228" s="38"/>
    </row>
    <row r="229" spans="2:4">
      <c r="B229" s="38"/>
      <c r="C229" s="38"/>
      <c r="D229" s="38"/>
    </row>
    <row r="230" spans="2:4">
      <c r="B230" s="38"/>
      <c r="C230" s="38"/>
      <c r="D230" s="38"/>
    </row>
    <row r="231" spans="2:4">
      <c r="B231" s="38"/>
      <c r="C231" s="38"/>
      <c r="D231" s="38"/>
    </row>
    <row r="232" spans="2:4">
      <c r="B232" s="38"/>
      <c r="C232" s="38"/>
      <c r="D232" s="38"/>
    </row>
    <row r="233" spans="2:4">
      <c r="B233" s="38"/>
      <c r="C233" s="38"/>
      <c r="D233" s="38"/>
    </row>
    <row r="234" spans="2:4">
      <c r="B234" s="38"/>
      <c r="C234" s="38"/>
      <c r="D234" s="38"/>
    </row>
    <row r="235" spans="2:4">
      <c r="B235" s="38"/>
      <c r="C235" s="38"/>
      <c r="D235" s="38"/>
    </row>
    <row r="236" spans="2:4">
      <c r="B236" s="38"/>
      <c r="C236" s="38"/>
      <c r="D236" s="38"/>
    </row>
    <row r="237" spans="2:4">
      <c r="B237" s="38"/>
      <c r="C237" s="38"/>
      <c r="D237" s="38"/>
    </row>
    <row r="238" spans="2:4">
      <c r="B238" s="38"/>
      <c r="C238" s="38"/>
      <c r="D238" s="38"/>
    </row>
    <row r="239" spans="2:4">
      <c r="B239" s="38"/>
      <c r="C239" s="38"/>
      <c r="D239" s="38"/>
    </row>
    <row r="240" spans="2:4">
      <c r="B240" s="38"/>
      <c r="C240" s="38"/>
      <c r="D240" s="38"/>
    </row>
    <row r="241" spans="2:4">
      <c r="B241" s="38"/>
      <c r="C241" s="38"/>
      <c r="D241" s="38"/>
    </row>
    <row r="242" spans="2:4">
      <c r="B242" s="38"/>
      <c r="C242" s="38"/>
      <c r="D242" s="38"/>
    </row>
    <row r="243" spans="2:4">
      <c r="B243" s="38"/>
      <c r="C243" s="38"/>
      <c r="D243" s="38"/>
    </row>
    <row r="244" spans="2:4">
      <c r="B244" s="38"/>
      <c r="C244" s="38"/>
      <c r="D244" s="38"/>
    </row>
    <row r="245" spans="2:4">
      <c r="B245" s="38"/>
      <c r="C245" s="38"/>
      <c r="D245" s="38"/>
    </row>
    <row r="246" spans="2:4">
      <c r="B246" s="38"/>
      <c r="C246" s="38"/>
      <c r="D246" s="38"/>
    </row>
    <row r="247" spans="2:4">
      <c r="B247" s="38"/>
      <c r="C247" s="38"/>
      <c r="D247" s="38"/>
    </row>
    <row r="248" spans="2:4">
      <c r="B248" s="38"/>
      <c r="C248" s="38"/>
      <c r="D248" s="38"/>
    </row>
    <row r="249" spans="2:4">
      <c r="B249" s="38"/>
      <c r="C249" s="38"/>
      <c r="D249" s="38"/>
    </row>
    <row r="250" spans="2:4">
      <c r="B250" s="38"/>
      <c r="C250" s="38"/>
      <c r="D250" s="38"/>
    </row>
    <row r="251" spans="2:4">
      <c r="B251" s="38"/>
      <c r="C251" s="38"/>
      <c r="D251" s="38"/>
    </row>
    <row r="252" spans="2:4">
      <c r="B252" s="38"/>
      <c r="C252" s="38"/>
      <c r="D252" s="38"/>
    </row>
    <row r="253" spans="2:4">
      <c r="B253" s="38"/>
      <c r="C253" s="38"/>
      <c r="D253" s="38"/>
    </row>
    <row r="254" spans="2:4">
      <c r="B254" s="38"/>
      <c r="C254" s="38"/>
      <c r="D254" s="38"/>
    </row>
    <row r="255" spans="2:4">
      <c r="B255" s="38"/>
      <c r="C255" s="38"/>
      <c r="D255" s="38"/>
    </row>
    <row r="256" spans="2:4">
      <c r="B256" s="38"/>
      <c r="C256" s="38"/>
      <c r="D256" s="38"/>
    </row>
    <row r="257" spans="2:4">
      <c r="B257" s="38"/>
      <c r="C257" s="38"/>
      <c r="D257" s="38"/>
    </row>
    <row r="258" spans="2:4">
      <c r="B258" s="38"/>
      <c r="C258" s="38"/>
      <c r="D258" s="38"/>
    </row>
    <row r="259" spans="2:4">
      <c r="B259" s="38"/>
      <c r="C259" s="38"/>
      <c r="D259" s="38"/>
    </row>
    <row r="260" spans="2:4">
      <c r="B260" s="38"/>
      <c r="C260" s="38"/>
      <c r="D260" s="38"/>
    </row>
    <row r="261" spans="2:4">
      <c r="B261" s="38"/>
      <c r="C261" s="38"/>
      <c r="D261" s="38"/>
    </row>
    <row r="262" spans="2:4">
      <c r="B262" s="38"/>
      <c r="C262" s="38"/>
      <c r="D262" s="38"/>
    </row>
    <row r="263" spans="2:4">
      <c r="B263" s="38"/>
      <c r="C263" s="38"/>
      <c r="D263" s="38"/>
    </row>
    <row r="264" spans="2:4">
      <c r="B264" s="38"/>
      <c r="C264" s="38"/>
      <c r="D264" s="38"/>
    </row>
    <row r="265" spans="2:4">
      <c r="B265" s="38"/>
      <c r="C265" s="38"/>
      <c r="D265" s="38"/>
    </row>
    <row r="266" spans="2:4">
      <c r="B266" s="38"/>
      <c r="C266" s="38"/>
      <c r="D266" s="38"/>
    </row>
    <row r="267" spans="2:4">
      <c r="B267" s="38"/>
      <c r="C267" s="38"/>
      <c r="D267" s="38"/>
    </row>
    <row r="268" spans="2:4">
      <c r="B268" s="38"/>
      <c r="C268" s="38"/>
      <c r="D268" s="38"/>
    </row>
    <row r="269" spans="2:4">
      <c r="B269" s="38"/>
      <c r="C269" s="38"/>
      <c r="D269" s="38"/>
    </row>
    <row r="270" spans="2:4">
      <c r="B270" s="38"/>
      <c r="C270" s="38"/>
      <c r="D270" s="38"/>
    </row>
    <row r="271" spans="2:4">
      <c r="B271" s="38"/>
      <c r="C271" s="38"/>
      <c r="D271" s="38"/>
    </row>
    <row r="272" spans="2:4">
      <c r="B272" s="38"/>
      <c r="C272" s="38"/>
      <c r="D272" s="38"/>
    </row>
    <row r="273" spans="2:4">
      <c r="B273" s="38"/>
      <c r="C273" s="38"/>
      <c r="D273" s="38"/>
    </row>
    <row r="274" spans="2:4">
      <c r="B274" s="38"/>
      <c r="C274" s="38"/>
      <c r="D274" s="38"/>
    </row>
    <row r="275" spans="2:4">
      <c r="B275" s="38"/>
      <c r="C275" s="38"/>
      <c r="D275" s="38"/>
    </row>
    <row r="276" spans="2:4">
      <c r="B276" s="38"/>
      <c r="C276" s="38"/>
      <c r="D276" s="38"/>
    </row>
    <row r="277" spans="2:4">
      <c r="B277" s="38"/>
      <c r="C277" s="38"/>
      <c r="D277" s="38"/>
    </row>
    <row r="278" spans="2:4">
      <c r="B278" s="38"/>
      <c r="C278" s="38"/>
      <c r="D278" s="38"/>
    </row>
    <row r="279" spans="2:4">
      <c r="B279" s="38"/>
      <c r="C279" s="38"/>
      <c r="D279" s="38"/>
    </row>
    <row r="280" spans="2:4">
      <c r="B280" s="38"/>
      <c r="C280" s="38"/>
      <c r="D280" s="38"/>
    </row>
    <row r="281" spans="2:4">
      <c r="B281" s="38"/>
      <c r="C281" s="38"/>
      <c r="D281" s="38"/>
    </row>
    <row r="282" spans="2:4">
      <c r="B282" s="38"/>
      <c r="C282" s="38"/>
      <c r="D282" s="38"/>
    </row>
    <row r="283" spans="2:4">
      <c r="B283" s="38"/>
      <c r="C283" s="38"/>
      <c r="D283" s="38"/>
    </row>
    <row r="284" spans="2:4">
      <c r="B284" s="38"/>
      <c r="C284" s="38"/>
      <c r="D284" s="38"/>
    </row>
    <row r="285" spans="2:4">
      <c r="B285" s="38"/>
      <c r="C285" s="38"/>
      <c r="D285" s="38"/>
    </row>
    <row r="286" spans="2:4">
      <c r="B286" s="38"/>
      <c r="C286" s="38"/>
      <c r="D286" s="38"/>
    </row>
    <row r="287" spans="2:4">
      <c r="B287" s="38"/>
      <c r="C287" s="38"/>
      <c r="D287" s="38"/>
    </row>
    <row r="288" spans="2:4">
      <c r="B288" s="38"/>
      <c r="C288" s="38"/>
      <c r="D288" s="38"/>
    </row>
    <row r="289" spans="2:4">
      <c r="B289" s="38"/>
      <c r="C289" s="38"/>
      <c r="D289" s="38"/>
    </row>
    <row r="290" spans="2:4">
      <c r="B290" s="38"/>
      <c r="C290" s="38"/>
      <c r="D290" s="38"/>
    </row>
    <row r="291" spans="2:4">
      <c r="B291" s="38"/>
      <c r="C291" s="38"/>
      <c r="D291" s="38"/>
    </row>
    <row r="292" spans="2:4">
      <c r="B292" s="38"/>
      <c r="C292" s="38"/>
      <c r="D292" s="38"/>
    </row>
    <row r="293" spans="2:4">
      <c r="B293" s="38"/>
      <c r="C293" s="38"/>
      <c r="D293" s="38"/>
    </row>
    <row r="294" spans="2:4">
      <c r="B294" s="38"/>
      <c r="C294" s="38"/>
      <c r="D294" s="38"/>
    </row>
    <row r="295" spans="2:4">
      <c r="B295" s="38"/>
      <c r="C295" s="38"/>
      <c r="D295" s="38"/>
    </row>
    <row r="296" spans="2:4">
      <c r="B296" s="38"/>
      <c r="C296" s="38"/>
      <c r="D296" s="38"/>
    </row>
    <row r="297" spans="2:4">
      <c r="B297" s="38"/>
      <c r="C297" s="38"/>
      <c r="D297" s="38"/>
    </row>
    <row r="298" spans="2:4">
      <c r="B298" s="38"/>
      <c r="C298" s="38"/>
      <c r="D298" s="38"/>
    </row>
    <row r="299" spans="2:4">
      <c r="B299" s="38"/>
      <c r="C299" s="38"/>
      <c r="D299" s="38"/>
    </row>
    <row r="300" spans="2:4">
      <c r="B300" s="38"/>
      <c r="C300" s="38"/>
      <c r="D300" s="38"/>
    </row>
    <row r="301" spans="2:4">
      <c r="B301" s="38"/>
      <c r="C301" s="38"/>
      <c r="D301" s="38"/>
    </row>
    <row r="302" spans="2:4">
      <c r="B302" s="38"/>
      <c r="C302" s="38"/>
      <c r="D302" s="38"/>
    </row>
    <row r="303" spans="2:4">
      <c r="B303" s="38"/>
      <c r="C303" s="38"/>
      <c r="D303" s="38"/>
    </row>
    <row r="304" spans="2:4">
      <c r="B304" s="38"/>
      <c r="C304" s="38"/>
      <c r="D304" s="38"/>
    </row>
    <row r="305" spans="2:4">
      <c r="B305" s="38"/>
      <c r="C305" s="38"/>
      <c r="D305" s="38"/>
    </row>
    <row r="306" spans="2:4">
      <c r="B306" s="38"/>
      <c r="C306" s="38"/>
      <c r="D306" s="38"/>
    </row>
    <row r="307" spans="2:4">
      <c r="B307" s="38"/>
      <c r="C307" s="38"/>
      <c r="D307" s="38"/>
    </row>
    <row r="308" spans="2:4">
      <c r="B308" s="38"/>
      <c r="C308" s="38"/>
      <c r="D308" s="38"/>
    </row>
    <row r="309" spans="2:4">
      <c r="B309" s="38"/>
      <c r="C309" s="38"/>
      <c r="D309" s="38"/>
    </row>
    <row r="310" spans="2:4">
      <c r="B310" s="38"/>
      <c r="C310" s="38"/>
      <c r="D310" s="38"/>
    </row>
    <row r="311" spans="2:4">
      <c r="B311" s="38"/>
      <c r="C311" s="38"/>
      <c r="D311" s="38"/>
    </row>
    <row r="312" spans="2:4">
      <c r="B312" s="38"/>
      <c r="C312" s="38"/>
      <c r="D312" s="38"/>
    </row>
    <row r="313" spans="2:4">
      <c r="B313" s="38"/>
      <c r="C313" s="38"/>
      <c r="D313" s="38"/>
    </row>
    <row r="314" spans="2:4">
      <c r="B314" s="38"/>
      <c r="C314" s="38"/>
      <c r="D314" s="38"/>
    </row>
    <row r="315" spans="2:4">
      <c r="B315" s="38"/>
      <c r="C315" s="38"/>
      <c r="D315" s="38"/>
    </row>
    <row r="316" spans="2:4">
      <c r="B316" s="38"/>
      <c r="C316" s="38"/>
      <c r="D316" s="38"/>
    </row>
    <row r="317" spans="2:4">
      <c r="B317" s="38"/>
      <c r="C317" s="38"/>
      <c r="D317" s="38"/>
    </row>
    <row r="318" spans="2:4">
      <c r="B318" s="38"/>
      <c r="C318" s="38"/>
      <c r="D318" s="38"/>
    </row>
    <row r="319" spans="2:4">
      <c r="B319" s="38"/>
      <c r="C319" s="38"/>
      <c r="D319" s="38"/>
    </row>
    <row r="320" spans="2:4">
      <c r="B320" s="38"/>
      <c r="C320" s="38"/>
      <c r="D320" s="38"/>
    </row>
    <row r="321" spans="2:4">
      <c r="B321" s="38"/>
      <c r="C321" s="38"/>
      <c r="D321" s="38"/>
    </row>
    <row r="322" spans="2:4">
      <c r="B322" s="38"/>
      <c r="C322" s="38"/>
      <c r="D322" s="38"/>
    </row>
    <row r="323" spans="2:4">
      <c r="B323" s="38"/>
      <c r="C323" s="38"/>
      <c r="D323" s="38"/>
    </row>
    <row r="324" spans="2:4">
      <c r="B324" s="38"/>
      <c r="C324" s="38"/>
      <c r="D324" s="38"/>
    </row>
    <row r="325" spans="2:4">
      <c r="B325" s="38"/>
      <c r="C325" s="38"/>
      <c r="D325" s="38"/>
    </row>
    <row r="326" spans="2:4">
      <c r="B326" s="38"/>
      <c r="C326" s="38"/>
      <c r="D326" s="38"/>
    </row>
    <row r="327" spans="2:4">
      <c r="B327" s="38"/>
      <c r="C327" s="38"/>
      <c r="D327" s="38"/>
    </row>
    <row r="328" spans="2:4">
      <c r="B328" s="38"/>
      <c r="C328" s="38"/>
      <c r="D328" s="38"/>
    </row>
    <row r="329" spans="2:4">
      <c r="B329" s="38"/>
      <c r="C329" s="38"/>
      <c r="D329" s="38"/>
    </row>
    <row r="330" spans="2:4">
      <c r="B330" s="38"/>
      <c r="C330" s="38"/>
      <c r="D330" s="38"/>
    </row>
  </sheetData>
  <mergeCells count="96">
    <mergeCell ref="A8:C8"/>
    <mergeCell ref="A6:C6"/>
    <mergeCell ref="B1:H1"/>
    <mergeCell ref="A2:C2"/>
    <mergeCell ref="A3:C3"/>
    <mergeCell ref="A5:C5"/>
    <mergeCell ref="A7:C7"/>
    <mergeCell ref="A17:C17"/>
    <mergeCell ref="A11:C11"/>
    <mergeCell ref="A12:C12"/>
    <mergeCell ref="A13:C13"/>
    <mergeCell ref="A32:C32"/>
    <mergeCell ref="A27:C27"/>
    <mergeCell ref="A28:C28"/>
    <mergeCell ref="A29:C29"/>
    <mergeCell ref="A9:C9"/>
    <mergeCell ref="A10:C10"/>
    <mergeCell ref="A14:C14"/>
    <mergeCell ref="A15:C15"/>
    <mergeCell ref="A16:C16"/>
    <mergeCell ref="A18:C18"/>
    <mergeCell ref="A19:C19"/>
    <mergeCell ref="A20:C20"/>
    <mergeCell ref="A37:C37"/>
    <mergeCell ref="A38:C38"/>
    <mergeCell ref="A30:C30"/>
    <mergeCell ref="A22:C22"/>
    <mergeCell ref="A23:C23"/>
    <mergeCell ref="A24:C24"/>
    <mergeCell ref="A25:C25"/>
    <mergeCell ref="A26:C26"/>
    <mergeCell ref="A21:C21"/>
    <mergeCell ref="A35:C35"/>
    <mergeCell ref="A31:C31"/>
    <mergeCell ref="A39:C39"/>
    <mergeCell ref="A33:C33"/>
    <mergeCell ref="A36:C36"/>
    <mergeCell ref="A48:C48"/>
    <mergeCell ref="A49:C49"/>
    <mergeCell ref="A50:C50"/>
    <mergeCell ref="A40:C40"/>
    <mergeCell ref="A41:C41"/>
    <mergeCell ref="A42:C42"/>
    <mergeCell ref="A43:C43"/>
    <mergeCell ref="A44:C44"/>
    <mergeCell ref="A45:C45"/>
    <mergeCell ref="A97:C97"/>
    <mergeCell ref="A98:C98"/>
    <mergeCell ref="A87:C87"/>
    <mergeCell ref="A88:C88"/>
    <mergeCell ref="A89:C89"/>
    <mergeCell ref="A90:C90"/>
    <mergeCell ref="A91:C91"/>
    <mergeCell ref="A92:C92"/>
    <mergeCell ref="A96:C96"/>
    <mergeCell ref="A95:C95"/>
    <mergeCell ref="A94:C94"/>
    <mergeCell ref="A93:C93"/>
    <mergeCell ref="A77:C77"/>
    <mergeCell ref="A78:C78"/>
    <mergeCell ref="A79:C79"/>
    <mergeCell ref="A84:C84"/>
    <mergeCell ref="A85:C85"/>
    <mergeCell ref="A80:C80"/>
    <mergeCell ref="A81:C81"/>
    <mergeCell ref="A83:C83"/>
    <mergeCell ref="A82:C82"/>
    <mergeCell ref="A86:C86"/>
    <mergeCell ref="A34:C34"/>
    <mergeCell ref="A60:C60"/>
    <mergeCell ref="A61:C61"/>
    <mergeCell ref="A62:C62"/>
    <mergeCell ref="A58:C58"/>
    <mergeCell ref="A52:C52"/>
    <mergeCell ref="A53:C53"/>
    <mergeCell ref="A54:C54"/>
    <mergeCell ref="A55:C55"/>
    <mergeCell ref="A56:C56"/>
    <mergeCell ref="A57:C57"/>
    <mergeCell ref="A46:C46"/>
    <mergeCell ref="A47:C47"/>
    <mergeCell ref="A76:C76"/>
    <mergeCell ref="A70:C70"/>
    <mergeCell ref="A72:C72"/>
    <mergeCell ref="A73:C73"/>
    <mergeCell ref="A74:C74"/>
    <mergeCell ref="A75:C75"/>
    <mergeCell ref="A59:C59"/>
    <mergeCell ref="A65:C65"/>
    <mergeCell ref="A63:C63"/>
    <mergeCell ref="A64:C64"/>
    <mergeCell ref="A66:C66"/>
    <mergeCell ref="A67:C67"/>
    <mergeCell ref="A68:C68"/>
    <mergeCell ref="A69:C69"/>
    <mergeCell ref="A71:C71"/>
  </mergeCells>
  <dataValidations count="9">
    <dataValidation allowBlank="1" showInputMessage="1" showErrorMessage="1" promptTitle="Instrucciones" prompt="Porcentaje de contribución al cumplimiento del 100% del conjunto de recomendaciones del CME sobre este tema_x000a_" sqref="F2"/>
    <dataValidation allowBlank="1" showInputMessage="1" showErrorMessage="1" promptTitle="Instrucciones" prompt="Porcentaje de contribución al cumplimiento del 100% de la recomendación específica._x000a__x000a_" sqref="G2"/>
    <dataValidation type="textLength" operator="lessThanOrEqual" allowBlank="1" showInputMessage="1" showErrorMessage="1" sqref="H1 G91:G98 G52:G55 G57:G69 G71:G77 G80:G88 D89 H5:H1048576 G6:G48">
      <formula1>300</formula1>
    </dataValidation>
    <dataValidation allowBlank="1" showInputMessage="1" showErrorMessage="1" promptTitle="Instrucciones" prompt="En esta columna debe responder si cumple o no con la práctica de la columna anterior_x000a__x000a_" sqref="E2"/>
    <dataValidation type="textLength" operator="lessThanOrEqual" allowBlank="1" showInputMessage="1" showErrorMessage="1" promptTitle="Instrucciones" prompt="En no más de 300 caracteres debe dar cuenta de la evidencia del cumplimiento o exponer la justificación por la falta de cumplimiento" sqref="H2">
      <formula1>300</formula1>
    </dataValidation>
    <dataValidation allowBlank="1" showInputMessage="1" showErrorMessage="1" promptTitle="Instrucciones" prompt="Cada uno de estos grupos corresponde a los conjunton de recomendaciones emitidas por el CME" sqref="A3 A5:A6 A49"/>
    <dataValidation allowBlank="1" showInputMessage="1" showErrorMessage="1" promptTitle="Instrucciones" prompt="Se encuentran las subrecomendaciones de cada recomendación específica. La recomendación específica se encuentra en las filas que tienen 2 columnas de resultados. Si en alguna fila la Columna A se encuentra vacía no hay subrecomendación." sqref="A2"/>
    <dataValidation type="list" allowBlank="1" showInputMessage="1" showErrorMessage="1" sqref="D8:D14 D16:D18 D20:D27 D29:D31 D91:D98 D52:D55 D57:D69 D71:D77 D80:D88 D41:D48 D34:D39">
      <formula1>$A$101:$A$102</formula1>
    </dataValidation>
    <dataValidation type="list" allowBlank="1" showInputMessage="1" showErrorMessage="1" sqref="E8:E14 E16:E18 E20:E27 E29:E31 E91:E98 E52:E55 E57:E69 E71:E77 E80:E88 E41:E48 E34:E39">
      <formula1>$A$106:$A$107</formula1>
    </dataValidation>
  </dataValidations>
  <pageMargins left="0.7" right="0.7" top="0.75" bottom="0.75" header="0.3" footer="0.3"/>
  <pageSetup orientation="portrait"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pageSetUpPr fitToPage="1"/>
  </sheetPr>
  <dimension ref="A1:G320"/>
  <sheetViews>
    <sheetView showGridLines="0" zoomScale="80" zoomScaleNormal="80" workbookViewId="0">
      <selection activeCell="E17" sqref="E17:F17"/>
    </sheetView>
  </sheetViews>
  <sheetFormatPr baseColWidth="10" defaultColWidth="10.85546875" defaultRowHeight="18"/>
  <cols>
    <col min="1" max="1" width="100.28515625" style="12" customWidth="1"/>
    <col min="2" max="2" width="11.140625" style="3" customWidth="1"/>
    <col min="3" max="3" width="4.7109375" style="3" customWidth="1"/>
    <col min="4" max="4" width="12.42578125" style="14" customWidth="1"/>
    <col min="5" max="5" width="19.7109375" style="15" customWidth="1"/>
    <col min="6" max="6" width="8.7109375" style="15" customWidth="1"/>
    <col min="7" max="7" width="55.7109375" style="3" customWidth="1"/>
    <col min="8" max="16384" width="10.85546875" style="3"/>
  </cols>
  <sheetData>
    <row r="1" spans="1:7" s="2" customFormat="1" ht="140.25" customHeight="1">
      <c r="A1" s="18"/>
      <c r="B1" s="169" t="s">
        <v>275</v>
      </c>
      <c r="C1" s="169"/>
      <c r="D1" s="169"/>
      <c r="E1" s="169"/>
      <c r="F1" s="169"/>
      <c r="G1" s="169"/>
    </row>
    <row r="2" spans="1:7" s="2" customFormat="1" ht="49.5" customHeight="1">
      <c r="A2" s="191" t="s">
        <v>4</v>
      </c>
      <c r="B2" s="191"/>
      <c r="C2" s="192"/>
      <c r="D2" s="195" t="s">
        <v>428</v>
      </c>
      <c r="E2" s="196"/>
      <c r="F2" s="196"/>
      <c r="G2" s="197"/>
    </row>
    <row r="3" spans="1:7" ht="33.950000000000003" customHeight="1">
      <c r="A3" s="193"/>
      <c r="B3" s="193"/>
      <c r="C3" s="194"/>
      <c r="D3" s="27" t="s">
        <v>0</v>
      </c>
      <c r="E3" s="198" t="s">
        <v>7</v>
      </c>
      <c r="F3" s="199"/>
      <c r="G3" s="22" t="s">
        <v>3</v>
      </c>
    </row>
    <row r="4" spans="1:7" ht="27" customHeight="1">
      <c r="A4" s="182" t="s">
        <v>429</v>
      </c>
      <c r="B4" s="183"/>
      <c r="C4" s="184"/>
      <c r="D4" s="9" t="s">
        <v>2</v>
      </c>
      <c r="E4" s="185" t="str">
        <f t="shared" ref="E4" si="0">IF(D4="SI","Cumple","No cumple")</f>
        <v>Cumple</v>
      </c>
      <c r="F4" s="186"/>
      <c r="G4" s="5"/>
    </row>
    <row r="5" spans="1:7" ht="36" customHeight="1">
      <c r="A5" s="182" t="s">
        <v>63</v>
      </c>
      <c r="B5" s="183" t="s">
        <v>9</v>
      </c>
      <c r="C5" s="184"/>
      <c r="D5" s="9" t="s">
        <v>2</v>
      </c>
      <c r="E5" s="185" t="str">
        <f t="shared" ref="E5:E8" si="1">IF(D5="SI","Cumple","No cumple")</f>
        <v>Cumple</v>
      </c>
      <c r="F5" s="186"/>
      <c r="G5" s="5"/>
    </row>
    <row r="6" spans="1:7" ht="27" customHeight="1">
      <c r="A6" s="182" t="s">
        <v>5</v>
      </c>
      <c r="B6" s="183" t="s">
        <v>6</v>
      </c>
      <c r="C6" s="184"/>
      <c r="D6" s="9" t="s">
        <v>2</v>
      </c>
      <c r="E6" s="185" t="str">
        <f t="shared" si="1"/>
        <v>Cumple</v>
      </c>
      <c r="F6" s="186"/>
      <c r="G6" s="6"/>
    </row>
    <row r="7" spans="1:7" ht="27" customHeight="1">
      <c r="A7" s="182" t="s">
        <v>430</v>
      </c>
      <c r="B7" s="183"/>
      <c r="C7" s="184"/>
      <c r="D7" s="9" t="s">
        <v>2</v>
      </c>
      <c r="E7" s="185" t="str">
        <f t="shared" ref="E7" si="2">IF(D7="SI","Cumple","No cumple")</f>
        <v>Cumple</v>
      </c>
      <c r="F7" s="186"/>
      <c r="G7" s="6"/>
    </row>
    <row r="8" spans="1:7" ht="27" customHeight="1">
      <c r="A8" s="182" t="s">
        <v>431</v>
      </c>
      <c r="B8" s="183"/>
      <c r="C8" s="184"/>
      <c r="D8" s="9" t="s">
        <v>2</v>
      </c>
      <c r="E8" s="185" t="str">
        <f t="shared" si="1"/>
        <v>Cumple</v>
      </c>
      <c r="F8" s="186"/>
      <c r="G8" s="5"/>
    </row>
    <row r="9" spans="1:7" ht="27" customHeight="1" thickBot="1">
      <c r="A9" s="3"/>
      <c r="D9" s="3"/>
      <c r="E9" s="3"/>
      <c r="F9" s="3"/>
    </row>
    <row r="10" spans="1:7" ht="27" customHeight="1" thickBot="1">
      <c r="A10" s="3"/>
      <c r="D10" s="3"/>
      <c r="E10" s="172" t="s">
        <v>21</v>
      </c>
      <c r="F10" s="189"/>
      <c r="G10" s="190"/>
    </row>
    <row r="11" spans="1:7" ht="39" customHeight="1">
      <c r="A11" s="31" t="s">
        <v>8</v>
      </c>
      <c r="B11" s="33" t="s">
        <v>55</v>
      </c>
      <c r="C11" s="187" t="s">
        <v>56</v>
      </c>
      <c r="D11" s="188"/>
      <c r="E11" s="180" t="s">
        <v>22</v>
      </c>
      <c r="F11" s="181"/>
      <c r="G11" s="41" t="s">
        <v>23</v>
      </c>
    </row>
    <row r="12" spans="1:7">
      <c r="A12" s="32" t="s">
        <v>57</v>
      </c>
      <c r="B12" s="33">
        <v>3</v>
      </c>
      <c r="C12" s="177">
        <v>41445</v>
      </c>
      <c r="D12" s="177"/>
      <c r="E12" s="178">
        <f>+'Empresas-Gestión Riesgos DDHH'!G3</f>
        <v>1</v>
      </c>
      <c r="F12" s="179"/>
      <c r="G12" s="11"/>
    </row>
    <row r="13" spans="1:7" ht="17.100000000000001" customHeight="1">
      <c r="A13" s="32" t="s">
        <v>58</v>
      </c>
      <c r="B13" s="33">
        <v>3</v>
      </c>
      <c r="C13" s="177">
        <v>41698</v>
      </c>
      <c r="D13" s="177"/>
      <c r="E13" s="178">
        <f>+'Empresas-Indicadores'!G3</f>
        <v>1</v>
      </c>
      <c r="F13" s="179"/>
      <c r="G13" s="11"/>
    </row>
    <row r="14" spans="1:7">
      <c r="A14" s="32" t="s">
        <v>59</v>
      </c>
      <c r="B14" s="33">
        <v>1</v>
      </c>
      <c r="C14" s="177">
        <v>41156</v>
      </c>
      <c r="D14" s="177"/>
      <c r="E14" s="178">
        <f>+'Empresas-Gestión E&amp;S'!G3</f>
        <v>1.0000000000000002</v>
      </c>
      <c r="F14" s="179"/>
      <c r="G14" s="11"/>
    </row>
    <row r="15" spans="1:7">
      <c r="A15" s="32" t="s">
        <v>60</v>
      </c>
      <c r="B15" s="33">
        <v>3</v>
      </c>
      <c r="C15" s="177">
        <v>41170</v>
      </c>
      <c r="D15" s="177"/>
      <c r="E15" s="178">
        <f>+'Empresas-V&amp;SP'!G3</f>
        <v>1.0000000000000002</v>
      </c>
      <c r="F15" s="179"/>
      <c r="G15" s="11"/>
    </row>
    <row r="16" spans="1:7" ht="17.100000000000001" customHeight="1">
      <c r="A16" s="32" t="s">
        <v>61</v>
      </c>
      <c r="B16" s="33">
        <v>1</v>
      </c>
      <c r="C16" s="177">
        <v>41170</v>
      </c>
      <c r="D16" s="177"/>
      <c r="E16" s="178">
        <f>+'Empresas-apoyo PIDHDIH'!G3</f>
        <v>1</v>
      </c>
      <c r="F16" s="179"/>
      <c r="G16" s="11"/>
    </row>
    <row r="17" spans="1:7" ht="17.100000000000001" customHeight="1">
      <c r="A17" s="32" t="s">
        <v>62</v>
      </c>
      <c r="B17" s="33">
        <v>1</v>
      </c>
      <c r="C17" s="177">
        <v>41170</v>
      </c>
      <c r="D17" s="177"/>
      <c r="E17" s="178">
        <f>'Empresas-emblemas Cruz Roja'!G3</f>
        <v>1</v>
      </c>
      <c r="F17" s="179"/>
      <c r="G17" s="11"/>
    </row>
    <row r="18" spans="1:7" ht="17.25" customHeight="1">
      <c r="A18" s="32" t="s">
        <v>432</v>
      </c>
      <c r="B18" s="33">
        <v>1</v>
      </c>
      <c r="C18" s="177">
        <v>42178</v>
      </c>
      <c r="D18" s="177"/>
      <c r="E18" s="178">
        <f>'Empresas-Gestión Convenios'!G3</f>
        <v>0.99999999999999967</v>
      </c>
      <c r="F18" s="179"/>
      <c r="G18" s="11"/>
    </row>
    <row r="19" spans="1:7" ht="36">
      <c r="A19" s="32" t="s">
        <v>433</v>
      </c>
      <c r="B19" s="33">
        <v>1</v>
      </c>
      <c r="C19" s="177">
        <v>43209</v>
      </c>
      <c r="D19" s="177"/>
      <c r="E19" s="178">
        <f>'Empresas-GestiónProtesta Social'!G3</f>
        <v>0.99999999999999933</v>
      </c>
      <c r="F19" s="179"/>
      <c r="G19" s="11"/>
    </row>
    <row r="20" spans="1:7">
      <c r="B20" s="13"/>
      <c r="C20" s="13"/>
    </row>
    <row r="21" spans="1:7">
      <c r="A21" s="53" t="s">
        <v>145</v>
      </c>
      <c r="B21" s="13"/>
      <c r="C21" s="13"/>
    </row>
    <row r="22" spans="1:7">
      <c r="A22" s="54" t="s">
        <v>2</v>
      </c>
      <c r="B22" s="13"/>
      <c r="C22" s="13"/>
    </row>
    <row r="23" spans="1:7">
      <c r="A23" s="55" t="s">
        <v>1</v>
      </c>
      <c r="B23" s="13"/>
      <c r="C23" s="13"/>
    </row>
    <row r="24" spans="1:7">
      <c r="B24" s="13"/>
      <c r="C24" s="13"/>
    </row>
    <row r="25" spans="1:7">
      <c r="B25" s="13"/>
      <c r="C25" s="13"/>
    </row>
    <row r="26" spans="1:7">
      <c r="B26" s="13"/>
      <c r="C26" s="13"/>
    </row>
    <row r="27" spans="1:7">
      <c r="B27" s="13"/>
      <c r="C27" s="13"/>
    </row>
    <row r="28" spans="1:7">
      <c r="B28" s="13"/>
      <c r="C28" s="13"/>
    </row>
    <row r="29" spans="1:7">
      <c r="B29" s="13"/>
      <c r="C29" s="13"/>
    </row>
    <row r="30" spans="1:7">
      <c r="B30" s="13"/>
      <c r="C30" s="13"/>
    </row>
    <row r="31" spans="1:7">
      <c r="B31" s="13"/>
      <c r="C31" s="13"/>
    </row>
    <row r="32" spans="1:7">
      <c r="B32" s="13"/>
      <c r="C32" s="13"/>
    </row>
    <row r="33" spans="2:3">
      <c r="B33" s="13"/>
      <c r="C33" s="13"/>
    </row>
    <row r="34" spans="2:3">
      <c r="B34" s="13"/>
      <c r="C34" s="13"/>
    </row>
    <row r="35" spans="2:3">
      <c r="B35" s="13"/>
      <c r="C35" s="13"/>
    </row>
    <row r="36" spans="2:3">
      <c r="B36" s="13"/>
      <c r="C36" s="13"/>
    </row>
    <row r="37" spans="2:3">
      <c r="B37" s="13"/>
      <c r="C37" s="13"/>
    </row>
    <row r="38" spans="2:3">
      <c r="B38" s="13"/>
      <c r="C38" s="13"/>
    </row>
    <row r="39" spans="2:3">
      <c r="B39" s="13"/>
      <c r="C39" s="13"/>
    </row>
    <row r="40" spans="2:3">
      <c r="B40" s="13"/>
      <c r="C40" s="13"/>
    </row>
    <row r="41" spans="2:3">
      <c r="B41" s="13"/>
      <c r="C41" s="13"/>
    </row>
    <row r="42" spans="2:3">
      <c r="B42" s="13"/>
      <c r="C42" s="13"/>
    </row>
    <row r="43" spans="2:3">
      <c r="B43" s="13"/>
      <c r="C43" s="13"/>
    </row>
    <row r="44" spans="2:3">
      <c r="B44" s="13"/>
      <c r="C44" s="13"/>
    </row>
    <row r="45" spans="2:3">
      <c r="B45" s="13"/>
      <c r="C45" s="13"/>
    </row>
    <row r="46" spans="2:3">
      <c r="B46" s="13"/>
      <c r="C46" s="13"/>
    </row>
    <row r="47" spans="2:3">
      <c r="B47" s="13"/>
      <c r="C47" s="13"/>
    </row>
    <row r="48" spans="2:3">
      <c r="B48" s="13"/>
      <c r="C48" s="13"/>
    </row>
    <row r="49" spans="2:3">
      <c r="B49" s="13"/>
      <c r="C49" s="13"/>
    </row>
    <row r="50" spans="2:3">
      <c r="B50" s="13"/>
      <c r="C50" s="13"/>
    </row>
    <row r="51" spans="2:3">
      <c r="B51" s="13"/>
      <c r="C51" s="13"/>
    </row>
    <row r="52" spans="2:3">
      <c r="B52" s="13"/>
      <c r="C52" s="13"/>
    </row>
    <row r="53" spans="2:3">
      <c r="B53" s="13"/>
      <c r="C53" s="13"/>
    </row>
    <row r="54" spans="2:3">
      <c r="B54" s="13"/>
      <c r="C54" s="13"/>
    </row>
    <row r="55" spans="2:3">
      <c r="B55" s="13"/>
      <c r="C55" s="13"/>
    </row>
    <row r="56" spans="2:3">
      <c r="B56" s="13"/>
      <c r="C56" s="13"/>
    </row>
    <row r="57" spans="2:3">
      <c r="B57" s="13"/>
      <c r="C57" s="13"/>
    </row>
    <row r="58" spans="2:3">
      <c r="B58" s="13"/>
      <c r="C58" s="13"/>
    </row>
    <row r="59" spans="2:3">
      <c r="B59" s="13"/>
      <c r="C59" s="13"/>
    </row>
    <row r="60" spans="2:3">
      <c r="B60" s="13"/>
      <c r="C60" s="13"/>
    </row>
    <row r="61" spans="2:3">
      <c r="B61" s="13"/>
      <c r="C61" s="13"/>
    </row>
    <row r="62" spans="2:3">
      <c r="B62" s="13"/>
      <c r="C62" s="13"/>
    </row>
    <row r="63" spans="2:3">
      <c r="B63" s="13"/>
      <c r="C63" s="13"/>
    </row>
    <row r="64" spans="2:3">
      <c r="B64" s="13"/>
      <c r="C64" s="13"/>
    </row>
    <row r="65" spans="2:3">
      <c r="B65" s="13"/>
      <c r="C65" s="13"/>
    </row>
    <row r="66" spans="2:3">
      <c r="B66" s="13"/>
      <c r="C66" s="13"/>
    </row>
    <row r="67" spans="2:3">
      <c r="B67" s="13"/>
      <c r="C67" s="13"/>
    </row>
    <row r="68" spans="2:3">
      <c r="B68" s="13"/>
      <c r="C68" s="13"/>
    </row>
    <row r="69" spans="2:3">
      <c r="B69" s="13"/>
      <c r="C69" s="13"/>
    </row>
    <row r="70" spans="2:3">
      <c r="B70" s="13"/>
      <c r="C70" s="13"/>
    </row>
    <row r="71" spans="2:3">
      <c r="B71" s="13"/>
      <c r="C71" s="13"/>
    </row>
    <row r="72" spans="2:3">
      <c r="B72" s="13"/>
      <c r="C72" s="13"/>
    </row>
    <row r="73" spans="2:3">
      <c r="B73" s="13"/>
      <c r="C73" s="13"/>
    </row>
    <row r="74" spans="2:3">
      <c r="B74" s="13"/>
      <c r="C74" s="13"/>
    </row>
    <row r="75" spans="2:3">
      <c r="B75" s="13"/>
      <c r="C75" s="13"/>
    </row>
    <row r="76" spans="2:3">
      <c r="B76" s="13"/>
      <c r="C76" s="13"/>
    </row>
    <row r="77" spans="2:3">
      <c r="B77" s="13"/>
      <c r="C77" s="13"/>
    </row>
    <row r="78" spans="2:3">
      <c r="B78" s="13"/>
      <c r="C78" s="13"/>
    </row>
    <row r="79" spans="2:3">
      <c r="B79" s="13"/>
      <c r="C79" s="13"/>
    </row>
    <row r="80" spans="2:3">
      <c r="B80" s="13"/>
      <c r="C80" s="13"/>
    </row>
    <row r="81" spans="2:3">
      <c r="B81" s="13"/>
      <c r="C81" s="13"/>
    </row>
    <row r="82" spans="2:3">
      <c r="B82" s="13"/>
      <c r="C82" s="13"/>
    </row>
    <row r="83" spans="2:3">
      <c r="B83" s="13"/>
      <c r="C83" s="13"/>
    </row>
    <row r="84" spans="2:3">
      <c r="B84" s="13"/>
      <c r="C84" s="13"/>
    </row>
    <row r="85" spans="2:3">
      <c r="B85" s="13"/>
      <c r="C85" s="13"/>
    </row>
    <row r="86" spans="2:3">
      <c r="B86" s="13"/>
      <c r="C86" s="13"/>
    </row>
    <row r="87" spans="2:3">
      <c r="B87" s="13"/>
      <c r="C87" s="13"/>
    </row>
    <row r="88" spans="2:3">
      <c r="B88" s="13"/>
      <c r="C88" s="13"/>
    </row>
    <row r="89" spans="2:3">
      <c r="B89" s="13"/>
      <c r="C89" s="13"/>
    </row>
    <row r="90" spans="2:3">
      <c r="B90" s="13"/>
      <c r="C90" s="13"/>
    </row>
    <row r="91" spans="2:3">
      <c r="B91" s="13"/>
      <c r="C91" s="13"/>
    </row>
    <row r="92" spans="2:3">
      <c r="B92" s="13"/>
      <c r="C92" s="13"/>
    </row>
    <row r="93" spans="2:3">
      <c r="B93" s="13"/>
      <c r="C93" s="13"/>
    </row>
    <row r="94" spans="2:3">
      <c r="B94" s="13"/>
      <c r="C94" s="13"/>
    </row>
    <row r="95" spans="2:3">
      <c r="B95" s="13"/>
      <c r="C95" s="13"/>
    </row>
    <row r="96" spans="2:3">
      <c r="B96" s="13"/>
      <c r="C96" s="13"/>
    </row>
    <row r="97" spans="2:3">
      <c r="B97" s="13"/>
      <c r="C97" s="13"/>
    </row>
    <row r="98" spans="2:3">
      <c r="B98" s="13"/>
      <c r="C98" s="13"/>
    </row>
    <row r="99" spans="2:3">
      <c r="B99" s="13"/>
      <c r="C99" s="13"/>
    </row>
    <row r="100" spans="2:3">
      <c r="B100" s="13"/>
      <c r="C100" s="13"/>
    </row>
    <row r="101" spans="2:3">
      <c r="B101" s="13"/>
      <c r="C101" s="13"/>
    </row>
    <row r="102" spans="2:3">
      <c r="B102" s="13"/>
      <c r="C102" s="13"/>
    </row>
    <row r="103" spans="2:3">
      <c r="B103" s="13"/>
      <c r="C103" s="13"/>
    </row>
    <row r="104" spans="2:3">
      <c r="B104" s="13"/>
      <c r="C104" s="13"/>
    </row>
    <row r="105" spans="2:3">
      <c r="B105" s="13"/>
      <c r="C105" s="13"/>
    </row>
    <row r="106" spans="2:3">
      <c r="B106" s="13"/>
      <c r="C106" s="13"/>
    </row>
    <row r="107" spans="2:3">
      <c r="B107" s="13"/>
      <c r="C107" s="13"/>
    </row>
    <row r="108" spans="2:3">
      <c r="B108" s="13"/>
      <c r="C108" s="13"/>
    </row>
    <row r="109" spans="2:3">
      <c r="B109" s="13"/>
      <c r="C109" s="13"/>
    </row>
    <row r="110" spans="2:3">
      <c r="B110" s="13"/>
      <c r="C110" s="13"/>
    </row>
    <row r="111" spans="2:3">
      <c r="B111" s="13"/>
      <c r="C111" s="13"/>
    </row>
    <row r="112" spans="2:3">
      <c r="B112" s="13"/>
      <c r="C112" s="13"/>
    </row>
    <row r="113" spans="2:3">
      <c r="B113" s="13"/>
      <c r="C113" s="13"/>
    </row>
    <row r="114" spans="2:3">
      <c r="B114" s="13"/>
      <c r="C114" s="13"/>
    </row>
    <row r="115" spans="2:3">
      <c r="B115" s="13"/>
      <c r="C115" s="13"/>
    </row>
    <row r="116" spans="2:3">
      <c r="B116" s="13"/>
      <c r="C116" s="13"/>
    </row>
    <row r="117" spans="2:3">
      <c r="B117" s="13"/>
      <c r="C117" s="13"/>
    </row>
    <row r="118" spans="2:3">
      <c r="B118" s="13"/>
      <c r="C118" s="13"/>
    </row>
    <row r="119" spans="2:3">
      <c r="B119" s="13"/>
      <c r="C119" s="13"/>
    </row>
    <row r="120" spans="2:3">
      <c r="B120" s="13"/>
      <c r="C120" s="13"/>
    </row>
    <row r="121" spans="2:3">
      <c r="B121" s="13"/>
      <c r="C121" s="13"/>
    </row>
    <row r="122" spans="2:3">
      <c r="B122" s="13"/>
      <c r="C122" s="13"/>
    </row>
    <row r="123" spans="2:3">
      <c r="B123" s="13"/>
      <c r="C123" s="13"/>
    </row>
    <row r="124" spans="2:3">
      <c r="B124" s="13"/>
      <c r="C124" s="13"/>
    </row>
    <row r="125" spans="2:3">
      <c r="B125" s="13"/>
      <c r="C125" s="13"/>
    </row>
    <row r="126" spans="2:3">
      <c r="B126" s="13"/>
      <c r="C126" s="13"/>
    </row>
    <row r="127" spans="2:3">
      <c r="B127" s="13"/>
      <c r="C127" s="13"/>
    </row>
    <row r="128" spans="2:3">
      <c r="B128" s="13"/>
      <c r="C128" s="13"/>
    </row>
    <row r="129" spans="2:3">
      <c r="B129" s="13"/>
      <c r="C129" s="13"/>
    </row>
    <row r="130" spans="2:3">
      <c r="B130" s="13"/>
      <c r="C130" s="13"/>
    </row>
    <row r="131" spans="2:3">
      <c r="B131" s="13"/>
      <c r="C131" s="13"/>
    </row>
    <row r="132" spans="2:3">
      <c r="B132" s="13"/>
      <c r="C132" s="13"/>
    </row>
    <row r="133" spans="2:3">
      <c r="B133" s="13"/>
      <c r="C133" s="13"/>
    </row>
    <row r="134" spans="2:3">
      <c r="B134" s="13"/>
      <c r="C134" s="13"/>
    </row>
    <row r="135" spans="2:3">
      <c r="B135" s="13"/>
      <c r="C135" s="13"/>
    </row>
    <row r="136" spans="2:3">
      <c r="B136" s="13"/>
      <c r="C136" s="13"/>
    </row>
    <row r="137" spans="2:3">
      <c r="B137" s="13"/>
      <c r="C137" s="13"/>
    </row>
    <row r="138" spans="2:3">
      <c r="B138" s="13"/>
      <c r="C138" s="13"/>
    </row>
    <row r="139" spans="2:3">
      <c r="B139" s="13"/>
      <c r="C139" s="13"/>
    </row>
    <row r="140" spans="2:3">
      <c r="B140" s="13"/>
      <c r="C140" s="13"/>
    </row>
    <row r="141" spans="2:3">
      <c r="B141" s="13"/>
      <c r="C141" s="13"/>
    </row>
    <row r="142" spans="2:3">
      <c r="B142" s="13"/>
      <c r="C142" s="13"/>
    </row>
    <row r="143" spans="2:3">
      <c r="B143" s="13"/>
      <c r="C143" s="13"/>
    </row>
    <row r="144" spans="2:3">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sheetData>
  <mergeCells count="33">
    <mergeCell ref="A4:C4"/>
    <mergeCell ref="E4:F4"/>
    <mergeCell ref="E10:G10"/>
    <mergeCell ref="A2:C3"/>
    <mergeCell ref="B1:G1"/>
    <mergeCell ref="D2:G2"/>
    <mergeCell ref="E3:F3"/>
    <mergeCell ref="E11:F11"/>
    <mergeCell ref="A5:C5"/>
    <mergeCell ref="E5:F5"/>
    <mergeCell ref="A6:C6"/>
    <mergeCell ref="E6:F6"/>
    <mergeCell ref="A8:C8"/>
    <mergeCell ref="E8:F8"/>
    <mergeCell ref="C11:D11"/>
    <mergeCell ref="A7:C7"/>
    <mergeCell ref="E7:F7"/>
    <mergeCell ref="C18:D18"/>
    <mergeCell ref="E18:F18"/>
    <mergeCell ref="C19:D19"/>
    <mergeCell ref="E19:F19"/>
    <mergeCell ref="E12:F12"/>
    <mergeCell ref="E15:F15"/>
    <mergeCell ref="E14:F14"/>
    <mergeCell ref="C12:D12"/>
    <mergeCell ref="E16:F16"/>
    <mergeCell ref="E13:F13"/>
    <mergeCell ref="E17:F17"/>
    <mergeCell ref="C13:D13"/>
    <mergeCell ref="C14:D14"/>
    <mergeCell ref="C15:D15"/>
    <mergeCell ref="C16:D16"/>
    <mergeCell ref="C17:D17"/>
  </mergeCells>
  <conditionalFormatting sqref="E11:F11">
    <cfRule type="colorScale" priority="99">
      <colorScale>
        <cfvo type="num" val="0"/>
        <cfvo type="percentile" val="50"/>
        <cfvo type="num" val="1"/>
        <color rgb="FFF8696B"/>
        <color rgb="FFFFEB84"/>
        <color rgb="FF63BE7B"/>
      </colorScale>
    </cfRule>
  </conditionalFormatting>
  <conditionalFormatting sqref="E11:F11">
    <cfRule type="cellIs" dxfId="10" priority="98" operator="equal">
      <formula>0</formula>
    </cfRule>
  </conditionalFormatting>
  <conditionalFormatting sqref="E4">
    <cfRule type="containsText" dxfId="9" priority="11" operator="containsText" text="NO CUMPLE">
      <formula>NOT(ISERROR(SEARCH("NO CUMPLE",E4)))</formula>
    </cfRule>
    <cfRule type="containsText" dxfId="8" priority="12" operator="containsText" text="CUMPLE">
      <formula>NOT(ISERROR(SEARCH("CUMPLE",E4)))</formula>
    </cfRule>
  </conditionalFormatting>
  <conditionalFormatting sqref="E5">
    <cfRule type="containsText" dxfId="7" priority="7" operator="containsText" text="NO CUMPLE">
      <formula>NOT(ISERROR(SEARCH("NO CUMPLE",E5)))</formula>
    </cfRule>
    <cfRule type="containsText" dxfId="6" priority="8" operator="containsText" text="CUMPLE">
      <formula>NOT(ISERROR(SEARCH("CUMPLE",E5)))</formula>
    </cfRule>
  </conditionalFormatting>
  <conditionalFormatting sqref="E6">
    <cfRule type="containsText" dxfId="5" priority="5" operator="containsText" text="NO CUMPLE">
      <formula>NOT(ISERROR(SEARCH("NO CUMPLE",E6)))</formula>
    </cfRule>
    <cfRule type="containsText" dxfId="4" priority="6" operator="containsText" text="CUMPLE">
      <formula>NOT(ISERROR(SEARCH("CUMPLE",E6)))</formula>
    </cfRule>
  </conditionalFormatting>
  <conditionalFormatting sqref="E8">
    <cfRule type="containsText" dxfId="3" priority="3" operator="containsText" text="NO CUMPLE">
      <formula>NOT(ISERROR(SEARCH("NO CUMPLE",E8)))</formula>
    </cfRule>
    <cfRule type="containsText" dxfId="2" priority="4" operator="containsText" text="CUMPLE">
      <formula>NOT(ISERROR(SEARCH("CUMPLE",E8)))</formula>
    </cfRule>
  </conditionalFormatting>
  <conditionalFormatting sqref="E7">
    <cfRule type="containsText" dxfId="1" priority="1" operator="containsText" text="NO CUMPLE">
      <formula>NOT(ISERROR(SEARCH("NO CUMPLE",E7)))</formula>
    </cfRule>
    <cfRule type="containsText" dxfId="0" priority="2" operator="containsText" text="CUMPLE">
      <formula>NOT(ISERROR(SEARCH("CUMPLE",E7)))</formula>
    </cfRule>
  </conditionalFormatting>
  <dataValidations xWindow="377" yWindow="414" count="8">
    <dataValidation allowBlank="1" showInputMessage="1" showErrorMessage="1" promptTitle="Instrucciones" prompt="En esta columna aparecerá el estado de su cumplimiento" sqref="E3:F3"/>
    <dataValidation type="textLength" operator="lessThanOrEqual" allowBlank="1" showInputMessage="1" showErrorMessage="1" promptTitle="Instrucciones" prompt="En estas columnas debe responder las preguntas correspondientes al año 2013_x000a_" sqref="D2:G2">
      <formula1>300</formula1>
    </dataValidation>
    <dataValidation type="textLength" operator="lessThanOrEqual" allowBlank="1" showInputMessage="1" showErrorMessage="1" promptTitle="Instrucciones" prompt="En no más de 300 caracteres debe dar cuenta de la evidencia del cumplimiento o exponer la justificación por la falta de cumplimiento" sqref="G3">
      <formula1>300</formula1>
    </dataValidation>
    <dataValidation allowBlank="1" showInputMessage="1" showErrorMessage="1" promptTitle="Instrucciones" prompt="En esta columna debe responder si cumple o no con la práctica de la columna anterior" sqref="D3"/>
    <dataValidation allowBlank="1" showInputMessage="1" showErrorMessage="1" promptTitle="Instrucciones" prompt="Requisitos de permanencia del CME" sqref="A2"/>
    <dataValidation type="textLength" operator="lessThanOrEqual" allowBlank="1" showInputMessage="1" showErrorMessage="1" sqref="G1 G4:G8 G11 G20:G1048576">
      <formula1>300</formula1>
    </dataValidation>
    <dataValidation allowBlank="1" showInputMessage="1" showErrorMessage="1" prompt="Este valor corresponde al cumplimiento de las reglas de permanencia para empresas 1 y 2, donde se establece que las empresas deben progresar en la implementación de las recomendaciones y reportar tal progreso_x000a_" sqref="E11:E19"/>
    <dataValidation type="list" allowBlank="1" showInputMessage="1" showErrorMessage="1" sqref="D4:D8">
      <formula1>$A$22:$A$23</formula1>
    </dataValidation>
  </dataValidations>
  <pageMargins left="0.70866141732283472" right="0.70866141732283472" top="0.74803149606299213" bottom="0.74803149606299213" header="0.31496062992125984" footer="0.31496062992125984"/>
  <pageSetup scale="57"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outlinePr summaryBelow="0"/>
    <pageSetUpPr fitToPage="1"/>
  </sheetPr>
  <dimension ref="A1:GW381"/>
  <sheetViews>
    <sheetView showGridLines="0" zoomScaleSheetLayoutView="70" workbookViewId="0">
      <selection activeCell="A7" sqref="A7:C7"/>
    </sheetView>
  </sheetViews>
  <sheetFormatPr baseColWidth="10" defaultColWidth="10.85546875" defaultRowHeight="18"/>
  <cols>
    <col min="1" max="1" width="66.140625" style="12" bestFit="1" customWidth="1"/>
    <col min="2" max="3" width="45.85546875" style="3" customWidth="1"/>
    <col min="4" max="4" width="7.7109375" style="3" customWidth="1"/>
    <col min="5" max="5" width="8.42578125" style="14" bestFit="1" customWidth="1"/>
    <col min="6" max="6" width="9.140625" style="16" bestFit="1" customWidth="1"/>
    <col min="7" max="7" width="11.42578125" style="16" customWidth="1"/>
    <col min="8" max="8" width="55.7109375" style="3" customWidth="1"/>
    <col min="9" max="16384" width="10.85546875" style="3"/>
  </cols>
  <sheetData>
    <row r="1" spans="1:205" s="2" customFormat="1" ht="125.25" customHeight="1">
      <c r="A1" s="18"/>
      <c r="B1" s="217" t="s">
        <v>276</v>
      </c>
      <c r="C1" s="217"/>
      <c r="D1" s="217"/>
      <c r="E1" s="217"/>
      <c r="F1" s="217"/>
      <c r="G1" s="218"/>
      <c r="H1" s="218"/>
    </row>
    <row r="2" spans="1:205" ht="48" customHeight="1">
      <c r="A2" s="219" t="s">
        <v>14</v>
      </c>
      <c r="B2" s="220"/>
      <c r="C2" s="220"/>
      <c r="D2" s="87"/>
      <c r="E2" s="19"/>
      <c r="F2" s="20"/>
      <c r="G2" s="73" t="s">
        <v>13</v>
      </c>
      <c r="H2" s="22" t="s">
        <v>3</v>
      </c>
    </row>
    <row r="3" spans="1:205" ht="35.1" customHeight="1">
      <c r="A3" s="219" t="s">
        <v>10</v>
      </c>
      <c r="B3" s="220"/>
      <c r="C3" s="220"/>
      <c r="D3" s="87"/>
      <c r="E3" s="19"/>
      <c r="F3" s="20"/>
      <c r="G3" s="69">
        <f>SUM(G6:G76)</f>
        <v>1</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row>
    <row r="4" spans="1:205" ht="35.1" customHeight="1">
      <c r="A4" s="8"/>
      <c r="B4" s="8"/>
      <c r="C4" s="8"/>
      <c r="D4" s="27" t="s">
        <v>282</v>
      </c>
      <c r="E4" s="27" t="s">
        <v>0</v>
      </c>
      <c r="F4" s="104"/>
      <c r="G4" s="70"/>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row>
    <row r="5" spans="1:205" ht="24" customHeight="1">
      <c r="A5" s="205" t="s">
        <v>24</v>
      </c>
      <c r="B5" s="205"/>
      <c r="C5" s="205"/>
      <c r="D5" s="205"/>
      <c r="E5" s="205"/>
      <c r="F5" s="205"/>
      <c r="G5" s="78"/>
      <c r="H5" s="7"/>
    </row>
    <row r="6" spans="1:205" ht="24" customHeight="1">
      <c r="A6" s="203" t="s">
        <v>70</v>
      </c>
      <c r="B6" s="203"/>
      <c r="C6" s="203"/>
      <c r="D6" s="203"/>
      <c r="E6" s="203"/>
      <c r="F6" s="204"/>
      <c r="G6" s="78">
        <f>SUM(F7:F12)</f>
        <v>0.1276595744680851</v>
      </c>
      <c r="H6" s="7"/>
    </row>
    <row r="7" spans="1:205" ht="39" customHeight="1">
      <c r="A7" s="212" t="s">
        <v>268</v>
      </c>
      <c r="B7" s="212"/>
      <c r="C7" s="212"/>
      <c r="D7" s="110" t="s">
        <v>284</v>
      </c>
      <c r="E7" s="111" t="s">
        <v>2</v>
      </c>
      <c r="F7" s="10">
        <f t="shared" ref="F7:F12" si="0">IF(AND(D7="A",E7="SI"),1/$D$77,IF(AND(D7="A",E7="NO"),0,IF(D7="NA",0,0)))</f>
        <v>2.1276595744680851E-2</v>
      </c>
      <c r="G7" s="79"/>
      <c r="H7" s="7"/>
    </row>
    <row r="8" spans="1:205" ht="24" customHeight="1">
      <c r="A8" s="212" t="s">
        <v>269</v>
      </c>
      <c r="B8" s="212"/>
      <c r="C8" s="212"/>
      <c r="D8" s="110" t="s">
        <v>284</v>
      </c>
      <c r="E8" s="111" t="s">
        <v>2</v>
      </c>
      <c r="F8" s="10">
        <f t="shared" si="0"/>
        <v>2.1276595744680851E-2</v>
      </c>
      <c r="G8" s="79"/>
      <c r="H8" s="7"/>
    </row>
    <row r="9" spans="1:205" ht="24" customHeight="1">
      <c r="A9" s="211" t="s">
        <v>72</v>
      </c>
      <c r="B9" s="212"/>
      <c r="C9" s="212"/>
      <c r="D9" s="110" t="s">
        <v>284</v>
      </c>
      <c r="E9" s="111" t="s">
        <v>2</v>
      </c>
      <c r="F9" s="10">
        <f t="shared" si="0"/>
        <v>2.1276595744680851E-2</v>
      </c>
      <c r="G9" s="79"/>
      <c r="H9" s="7"/>
    </row>
    <row r="10" spans="1:205" ht="24" customHeight="1">
      <c r="A10" s="211" t="s">
        <v>73</v>
      </c>
      <c r="B10" s="212"/>
      <c r="C10" s="212"/>
      <c r="D10" s="110" t="s">
        <v>284</v>
      </c>
      <c r="E10" s="111" t="s">
        <v>2</v>
      </c>
      <c r="F10" s="10">
        <f t="shared" si="0"/>
        <v>2.1276595744680851E-2</v>
      </c>
      <c r="G10" s="79"/>
      <c r="H10" s="7"/>
    </row>
    <row r="11" spans="1:205" ht="24" customHeight="1">
      <c r="A11" s="211" t="s">
        <v>74</v>
      </c>
      <c r="B11" s="212"/>
      <c r="C11" s="212"/>
      <c r="D11" s="110" t="s">
        <v>284</v>
      </c>
      <c r="E11" s="111" t="s">
        <v>2</v>
      </c>
      <c r="F11" s="10">
        <f t="shared" si="0"/>
        <v>2.1276595744680851E-2</v>
      </c>
      <c r="G11" s="79"/>
      <c r="H11" s="7"/>
    </row>
    <row r="12" spans="1:205" ht="24" customHeight="1">
      <c r="A12" s="211" t="s">
        <v>125</v>
      </c>
      <c r="B12" s="212"/>
      <c r="C12" s="212"/>
      <c r="D12" s="110" t="s">
        <v>284</v>
      </c>
      <c r="E12" s="111" t="s">
        <v>2</v>
      </c>
      <c r="F12" s="10">
        <f t="shared" si="0"/>
        <v>2.1276595744680851E-2</v>
      </c>
      <c r="G12" s="79"/>
      <c r="H12" s="7"/>
    </row>
    <row r="13" spans="1:205" ht="24" customHeight="1">
      <c r="A13" s="82"/>
      <c r="B13" s="83"/>
      <c r="C13" s="83"/>
      <c r="D13" s="83"/>
      <c r="E13" s="106"/>
      <c r="F13" s="107"/>
      <c r="G13" s="108"/>
      <c r="H13" s="7"/>
    </row>
    <row r="14" spans="1:205" ht="24" customHeight="1">
      <c r="A14" s="202" t="s">
        <v>270</v>
      </c>
      <c r="B14" s="203"/>
      <c r="C14" s="203"/>
      <c r="D14" s="203"/>
      <c r="E14" s="203"/>
      <c r="F14" s="204"/>
      <c r="G14" s="78">
        <f>SUM(F15:F20)</f>
        <v>0.1276595744680851</v>
      </c>
      <c r="H14" s="7"/>
    </row>
    <row r="15" spans="1:205" ht="24" customHeight="1">
      <c r="A15" s="211" t="s">
        <v>71</v>
      </c>
      <c r="B15" s="212"/>
      <c r="C15" s="212"/>
      <c r="D15" s="110" t="s">
        <v>284</v>
      </c>
      <c r="E15" s="111" t="s">
        <v>2</v>
      </c>
      <c r="F15" s="10">
        <f t="shared" ref="F15:F20" si="1">IF(AND(D15="A",E15="SI"),1/$D$77,IF(AND(D15="A",E15="NO"),0,IF(D15="NA",0,0)))</f>
        <v>2.1276595744680851E-2</v>
      </c>
      <c r="G15" s="71"/>
      <c r="H15" s="7"/>
    </row>
    <row r="16" spans="1:205" ht="24" customHeight="1">
      <c r="A16" s="212" t="s">
        <v>251</v>
      </c>
      <c r="B16" s="212"/>
      <c r="C16" s="212"/>
      <c r="D16" s="110" t="s">
        <v>284</v>
      </c>
      <c r="E16" s="111" t="s">
        <v>2</v>
      </c>
      <c r="F16" s="10">
        <f t="shared" si="1"/>
        <v>2.1276595744680851E-2</v>
      </c>
      <c r="G16" s="71"/>
      <c r="H16" s="7"/>
    </row>
    <row r="17" spans="1:8" ht="24" customHeight="1">
      <c r="A17" s="211" t="s">
        <v>72</v>
      </c>
      <c r="B17" s="212"/>
      <c r="C17" s="212"/>
      <c r="D17" s="110" t="s">
        <v>284</v>
      </c>
      <c r="E17" s="111" t="s">
        <v>2</v>
      </c>
      <c r="F17" s="10">
        <f t="shared" si="1"/>
        <v>2.1276595744680851E-2</v>
      </c>
      <c r="G17" s="71"/>
      <c r="H17" s="7"/>
    </row>
    <row r="18" spans="1:8" ht="24" customHeight="1">
      <c r="A18" s="212" t="s">
        <v>252</v>
      </c>
      <c r="B18" s="212"/>
      <c r="C18" s="212"/>
      <c r="D18" s="110" t="s">
        <v>284</v>
      </c>
      <c r="E18" s="111" t="s">
        <v>2</v>
      </c>
      <c r="F18" s="10">
        <f t="shared" si="1"/>
        <v>2.1276595744680851E-2</v>
      </c>
      <c r="G18" s="71"/>
      <c r="H18" s="7"/>
    </row>
    <row r="19" spans="1:8" ht="24" customHeight="1">
      <c r="A19" s="211" t="s">
        <v>74</v>
      </c>
      <c r="B19" s="212"/>
      <c r="C19" s="212"/>
      <c r="D19" s="110" t="s">
        <v>284</v>
      </c>
      <c r="E19" s="111" t="s">
        <v>2</v>
      </c>
      <c r="F19" s="10">
        <f t="shared" si="1"/>
        <v>2.1276595744680851E-2</v>
      </c>
      <c r="G19" s="71"/>
      <c r="H19" s="7"/>
    </row>
    <row r="20" spans="1:8" ht="24" customHeight="1">
      <c r="A20" s="212" t="s">
        <v>253</v>
      </c>
      <c r="B20" s="212"/>
      <c r="C20" s="212"/>
      <c r="D20" s="110" t="s">
        <v>284</v>
      </c>
      <c r="E20" s="111" t="s">
        <v>2</v>
      </c>
      <c r="F20" s="10">
        <f t="shared" si="1"/>
        <v>2.1276595744680851E-2</v>
      </c>
      <c r="G20" s="71"/>
      <c r="H20" s="7"/>
    </row>
    <row r="21" spans="1:8" ht="24" customHeight="1">
      <c r="A21" s="83"/>
      <c r="B21" s="83"/>
      <c r="C21" s="83"/>
      <c r="D21" s="83"/>
      <c r="E21" s="106"/>
      <c r="F21" s="107"/>
      <c r="G21" s="112"/>
      <c r="H21" s="7"/>
    </row>
    <row r="22" spans="1:8" ht="24" customHeight="1">
      <c r="A22" s="205" t="s">
        <v>25</v>
      </c>
      <c r="B22" s="205"/>
      <c r="C22" s="205"/>
      <c r="D22" s="205"/>
      <c r="E22" s="205"/>
      <c r="F22" s="206"/>
      <c r="G22" s="78">
        <f>SUM(F23:F26)</f>
        <v>8.5106382978723402E-2</v>
      </c>
      <c r="H22" s="7"/>
    </row>
    <row r="23" spans="1:8" ht="24" customHeight="1">
      <c r="A23" s="213" t="s">
        <v>75</v>
      </c>
      <c r="B23" s="214"/>
      <c r="C23" s="214"/>
      <c r="D23" s="110" t="s">
        <v>284</v>
      </c>
      <c r="E23" s="111" t="s">
        <v>2</v>
      </c>
      <c r="F23" s="10">
        <f>IF(AND(D23="A",E23="SI"),1/$D$77,IF(AND(D23="A",E23="NO"),0,IF(D23="NA",0,0)))</f>
        <v>2.1276595744680851E-2</v>
      </c>
      <c r="G23" s="71"/>
      <c r="H23" s="7"/>
    </row>
    <row r="24" spans="1:8" ht="24" customHeight="1">
      <c r="A24" s="213" t="s">
        <v>76</v>
      </c>
      <c r="B24" s="214"/>
      <c r="C24" s="214"/>
      <c r="D24" s="110" t="s">
        <v>284</v>
      </c>
      <c r="E24" s="111" t="s">
        <v>2</v>
      </c>
      <c r="F24" s="10">
        <f>IF(AND(D24="A",E24="SI"),1/$D$77,IF(AND(D24="A",E24="NO"),0,IF(D24="NA",0,0)))</f>
        <v>2.1276595744680851E-2</v>
      </c>
      <c r="G24" s="71"/>
      <c r="H24" s="7"/>
    </row>
    <row r="25" spans="1:8" ht="24" customHeight="1">
      <c r="A25" s="213" t="s">
        <v>77</v>
      </c>
      <c r="B25" s="214"/>
      <c r="C25" s="214"/>
      <c r="D25" s="110" t="s">
        <v>284</v>
      </c>
      <c r="E25" s="111" t="s">
        <v>2</v>
      </c>
      <c r="F25" s="10">
        <f>IF(AND(D25="A",E25="SI"),1/$D$77,IF(AND(D25="A",E25="NO"),0,IF(D25="NA",0,0)))</f>
        <v>2.1276595744680851E-2</v>
      </c>
      <c r="G25" s="71"/>
      <c r="H25" s="7"/>
    </row>
    <row r="26" spans="1:8" ht="24" customHeight="1">
      <c r="A26" s="213" t="s">
        <v>124</v>
      </c>
      <c r="B26" s="214"/>
      <c r="C26" s="214"/>
      <c r="D26" s="110" t="s">
        <v>284</v>
      </c>
      <c r="E26" s="111" t="s">
        <v>2</v>
      </c>
      <c r="F26" s="10">
        <f>IF(AND(D26="A",E26="SI"),1/$D$77,IF(AND(D26="A",E26="NO"),0,IF(D26="NA",0,0)))</f>
        <v>2.1276595744680851E-2</v>
      </c>
      <c r="G26" s="71"/>
      <c r="H26" s="7"/>
    </row>
    <row r="27" spans="1:8" ht="24" customHeight="1">
      <c r="A27" s="84"/>
      <c r="B27" s="85"/>
      <c r="C27" s="85"/>
      <c r="D27" s="83"/>
      <c r="E27" s="106"/>
      <c r="F27" s="107"/>
      <c r="G27" s="112"/>
      <c r="H27" s="7"/>
    </row>
    <row r="28" spans="1:8" ht="24" customHeight="1">
      <c r="A28" s="207" t="s">
        <v>26</v>
      </c>
      <c r="B28" s="205"/>
      <c r="C28" s="205"/>
      <c r="D28" s="205"/>
      <c r="E28" s="205"/>
      <c r="F28" s="206"/>
      <c r="G28" s="78">
        <f>SUM(F29:F32)</f>
        <v>8.5106382978723402E-2</v>
      </c>
      <c r="H28" s="7"/>
    </row>
    <row r="29" spans="1:8" ht="24" customHeight="1">
      <c r="A29" s="215" t="s">
        <v>78</v>
      </c>
      <c r="B29" s="214"/>
      <c r="C29" s="216"/>
      <c r="D29" s="110" t="s">
        <v>284</v>
      </c>
      <c r="E29" s="111" t="s">
        <v>2</v>
      </c>
      <c r="F29" s="10">
        <f>IF(AND(D29="A",E29="SI"),1/$D$77,IF(AND(D29="A",E29="NO"),0,IF(D29="NA",0,0)))</f>
        <v>2.1276595744680851E-2</v>
      </c>
      <c r="G29" s="71"/>
      <c r="H29" s="7"/>
    </row>
    <row r="30" spans="1:8" ht="24" customHeight="1">
      <c r="A30" s="215" t="s">
        <v>79</v>
      </c>
      <c r="B30" s="214"/>
      <c r="C30" s="216"/>
      <c r="D30" s="110" t="s">
        <v>284</v>
      </c>
      <c r="E30" s="111" t="s">
        <v>2</v>
      </c>
      <c r="F30" s="10">
        <f>IF(AND(D30="A",E30="SI"),1/$D$77,IF(AND(D30="A",E30="NO"),0,IF(D30="NA",0,0)))</f>
        <v>2.1276595744680851E-2</v>
      </c>
      <c r="G30" s="71"/>
      <c r="H30" s="7"/>
    </row>
    <row r="31" spans="1:8" ht="58.5" customHeight="1">
      <c r="A31" s="215" t="s">
        <v>80</v>
      </c>
      <c r="B31" s="214"/>
      <c r="C31" s="216"/>
      <c r="D31" s="110" t="s">
        <v>284</v>
      </c>
      <c r="E31" s="111" t="s">
        <v>2</v>
      </c>
      <c r="F31" s="10">
        <f>IF(AND(D31="A",E31="SI"),1/$D$77,IF(AND(D31="A",E31="NO"),0,IF(D31="NA",0,0)))</f>
        <v>2.1276595744680851E-2</v>
      </c>
      <c r="G31" s="71"/>
      <c r="H31" s="7"/>
    </row>
    <row r="32" spans="1:8" ht="24" customHeight="1">
      <c r="A32" s="215" t="s">
        <v>81</v>
      </c>
      <c r="B32" s="214"/>
      <c r="C32" s="216"/>
      <c r="D32" s="110" t="s">
        <v>284</v>
      </c>
      <c r="E32" s="111" t="s">
        <v>2</v>
      </c>
      <c r="F32" s="10">
        <f>IF(AND(D32="A",E32="SI"),1/$D$77,IF(AND(D32="A",E32="NO"),0,IF(D32="NA",0,0)))</f>
        <v>2.1276595744680851E-2</v>
      </c>
      <c r="G32" s="71"/>
      <c r="H32" s="7"/>
    </row>
    <row r="33" spans="1:8" ht="24" customHeight="1">
      <c r="A33" s="86"/>
      <c r="B33" s="85"/>
      <c r="C33" s="85"/>
      <c r="D33" s="83"/>
      <c r="E33" s="106"/>
      <c r="F33" s="107"/>
      <c r="G33" s="112"/>
      <c r="H33" s="7"/>
    </row>
    <row r="34" spans="1:8" ht="24" customHeight="1">
      <c r="A34" s="208" t="s">
        <v>258</v>
      </c>
      <c r="B34" s="209"/>
      <c r="C34" s="209"/>
      <c r="D34" s="209"/>
      <c r="E34" s="209"/>
      <c r="F34" s="210"/>
      <c r="G34" s="78">
        <f>SUM(F35:F37)</f>
        <v>6.3829787234042548E-2</v>
      </c>
      <c r="H34" s="7"/>
    </row>
    <row r="35" spans="1:8" ht="34.5" customHeight="1">
      <c r="A35" s="221" t="s">
        <v>259</v>
      </c>
      <c r="B35" s="222"/>
      <c r="C35" s="223"/>
      <c r="D35" s="110" t="s">
        <v>284</v>
      </c>
      <c r="E35" s="111" t="s">
        <v>2</v>
      </c>
      <c r="F35" s="10">
        <f>IF(AND(D35="A",E35="SI"),1/$D$77,IF(AND(D35="A",E35="NO"),0,IF(D35="NA",0,0)))</f>
        <v>2.1276595744680851E-2</v>
      </c>
      <c r="G35" s="71"/>
      <c r="H35" s="7"/>
    </row>
    <row r="36" spans="1:8" ht="39" customHeight="1">
      <c r="A36" s="221" t="s">
        <v>260</v>
      </c>
      <c r="B36" s="222"/>
      <c r="C36" s="223"/>
      <c r="D36" s="110" t="s">
        <v>284</v>
      </c>
      <c r="E36" s="111" t="s">
        <v>2</v>
      </c>
      <c r="F36" s="10">
        <f>IF(AND(D36="A",E36="SI"),1/$D$77,IF(AND(D36="A",E36="NO"),0,IF(D36="NA",0,0)))</f>
        <v>2.1276595744680851E-2</v>
      </c>
      <c r="G36" s="71"/>
      <c r="H36" s="7"/>
    </row>
    <row r="37" spans="1:8" ht="24" customHeight="1">
      <c r="A37" s="224" t="s">
        <v>82</v>
      </c>
      <c r="B37" s="222"/>
      <c r="C37" s="223"/>
      <c r="D37" s="110" t="s">
        <v>284</v>
      </c>
      <c r="E37" s="111" t="s">
        <v>2</v>
      </c>
      <c r="F37" s="10">
        <f>IF(AND(D37="A",E37="SI"),1/$D$77,IF(AND(D37="A",E37="NO"),0,IF(D37="NA",0,0)))</f>
        <v>2.1276595744680851E-2</v>
      </c>
      <c r="G37" s="71"/>
      <c r="H37" s="7"/>
    </row>
    <row r="38" spans="1:8" ht="24" customHeight="1">
      <c r="A38" s="90"/>
      <c r="B38" s="89"/>
      <c r="C38" s="89"/>
      <c r="D38" s="105"/>
      <c r="E38" s="105"/>
      <c r="F38" s="107"/>
      <c r="G38" s="112"/>
      <c r="H38" s="7"/>
    </row>
    <row r="39" spans="1:8" ht="24" customHeight="1">
      <c r="A39" s="208" t="s">
        <v>27</v>
      </c>
      <c r="B39" s="209"/>
      <c r="C39" s="209"/>
      <c r="D39" s="209"/>
      <c r="E39" s="209"/>
      <c r="F39" s="210"/>
      <c r="G39" s="78">
        <f>SUM(F40:F42)</f>
        <v>6.3829787234042548E-2</v>
      </c>
      <c r="H39" s="7"/>
    </row>
    <row r="40" spans="1:8" ht="24" customHeight="1">
      <c r="A40" s="221" t="s">
        <v>261</v>
      </c>
      <c r="B40" s="222"/>
      <c r="C40" s="223"/>
      <c r="D40" s="110" t="s">
        <v>284</v>
      </c>
      <c r="E40" s="111" t="s">
        <v>2</v>
      </c>
      <c r="F40" s="10">
        <f>IF(AND(D40="A",E40="SI"),1/$D$77,IF(AND(D40="A",E40="NO"),0,IF(D40="NA",0,0)))</f>
        <v>2.1276595744680851E-2</v>
      </c>
      <c r="G40" s="71"/>
      <c r="H40" s="7"/>
    </row>
    <row r="41" spans="1:8" ht="24" customHeight="1">
      <c r="A41" s="221" t="s">
        <v>262</v>
      </c>
      <c r="B41" s="222"/>
      <c r="C41" s="223"/>
      <c r="D41" s="110" t="s">
        <v>284</v>
      </c>
      <c r="E41" s="111" t="s">
        <v>2</v>
      </c>
      <c r="F41" s="10">
        <f>IF(AND(D41="A",E41="SI"),1/$D$77,IF(AND(D41="A",E41="NO"),0,IF(D41="NA",0,0)))</f>
        <v>2.1276595744680851E-2</v>
      </c>
      <c r="G41" s="71"/>
      <c r="H41" s="7"/>
    </row>
    <row r="42" spans="1:8" ht="24" customHeight="1">
      <c r="A42" s="221" t="s">
        <v>122</v>
      </c>
      <c r="B42" s="222"/>
      <c r="C42" s="223"/>
      <c r="D42" s="110" t="s">
        <v>284</v>
      </c>
      <c r="E42" s="111" t="s">
        <v>2</v>
      </c>
      <c r="F42" s="10">
        <f>IF(AND(D42="A",E42="SI"),1/$D$77,IF(AND(D42="A",E42="NO"),0,IF(D42="NA",0,0)))</f>
        <v>2.1276595744680851E-2</v>
      </c>
      <c r="G42" s="71"/>
      <c r="H42" s="7"/>
    </row>
    <row r="43" spans="1:8" ht="24" customHeight="1">
      <c r="A43" s="88"/>
      <c r="B43" s="89"/>
      <c r="C43" s="89"/>
      <c r="D43" s="83"/>
      <c r="E43" s="106"/>
      <c r="F43" s="107"/>
      <c r="G43" s="112"/>
      <c r="H43" s="7"/>
    </row>
    <row r="44" spans="1:8" ht="24" customHeight="1">
      <c r="A44" s="208" t="s">
        <v>28</v>
      </c>
      <c r="B44" s="209"/>
      <c r="C44" s="209"/>
      <c r="D44" s="209"/>
      <c r="E44" s="209"/>
      <c r="F44" s="210"/>
      <c r="G44" s="78">
        <f>SUM(F45:F47)</f>
        <v>6.3829787234042548E-2</v>
      </c>
      <c r="H44" s="7"/>
    </row>
    <row r="45" spans="1:8" ht="24" customHeight="1">
      <c r="A45" s="221" t="s">
        <v>83</v>
      </c>
      <c r="B45" s="222"/>
      <c r="C45" s="222"/>
      <c r="D45" s="110" t="s">
        <v>284</v>
      </c>
      <c r="E45" s="116" t="s">
        <v>2</v>
      </c>
      <c r="F45" s="10">
        <f>IF(AND(D45="A",E45="SI"),1/$D$77,IF(AND(D45="A",E45="NO"),0,IF(D45="NA",0,0)))</f>
        <v>2.1276595744680851E-2</v>
      </c>
      <c r="G45" s="34"/>
      <c r="H45" s="7"/>
    </row>
    <row r="46" spans="1:8" ht="24" customHeight="1">
      <c r="A46" s="221" t="s">
        <v>84</v>
      </c>
      <c r="B46" s="222"/>
      <c r="C46" s="222"/>
      <c r="D46" s="110" t="s">
        <v>284</v>
      </c>
      <c r="E46" s="116" t="s">
        <v>2</v>
      </c>
      <c r="F46" s="10">
        <f>IF(AND(D46="A",E46="SI"),1/$D$77,IF(AND(D46="A",E46="NO"),0,IF(D46="NA",0,0)))</f>
        <v>2.1276595744680851E-2</v>
      </c>
      <c r="G46" s="34"/>
      <c r="H46" s="7"/>
    </row>
    <row r="47" spans="1:8" ht="24" customHeight="1">
      <c r="A47" s="221" t="s">
        <v>85</v>
      </c>
      <c r="B47" s="222"/>
      <c r="C47" s="222"/>
      <c r="D47" s="110" t="s">
        <v>284</v>
      </c>
      <c r="E47" s="116" t="s">
        <v>2</v>
      </c>
      <c r="F47" s="10">
        <f>IF(AND(D47="A",E47="SI"),1/$D$77,IF(AND(D47="A",E47="NO"),0,IF(D47="NA",0,0)))</f>
        <v>2.1276595744680851E-2</v>
      </c>
      <c r="G47" s="34"/>
      <c r="H47" s="7"/>
    </row>
    <row r="48" spans="1:8" ht="24" customHeight="1">
      <c r="A48" s="88"/>
      <c r="B48" s="89"/>
      <c r="C48" s="89"/>
      <c r="D48" s="83"/>
      <c r="E48" s="113"/>
      <c r="F48" s="114"/>
      <c r="G48" s="115"/>
      <c r="H48" s="7"/>
    </row>
    <row r="49" spans="1:8" ht="24" customHeight="1">
      <c r="A49" s="208" t="s">
        <v>29</v>
      </c>
      <c r="B49" s="209"/>
      <c r="C49" s="209"/>
      <c r="D49" s="209"/>
      <c r="E49" s="209"/>
      <c r="F49" s="210"/>
      <c r="G49" s="78">
        <f>SUM(F50:F54)</f>
        <v>0.10638297872340426</v>
      </c>
      <c r="H49" s="7"/>
    </row>
    <row r="50" spans="1:8" s="60" customFormat="1" ht="24" customHeight="1">
      <c r="A50" s="200" t="s">
        <v>123</v>
      </c>
      <c r="B50" s="201"/>
      <c r="C50" s="201"/>
      <c r="D50" s="110" t="s">
        <v>284</v>
      </c>
      <c r="E50" s="116" t="s">
        <v>2</v>
      </c>
      <c r="F50" s="10">
        <f>IF(AND(D50="A",E50="SI"),1/$D$77,IF(AND(D50="A",E50="NO"),0,IF(D50="NA",0,0)))</f>
        <v>2.1276595744680851E-2</v>
      </c>
      <c r="G50" s="34"/>
      <c r="H50" s="59"/>
    </row>
    <row r="51" spans="1:8" s="60" customFormat="1" ht="24" customHeight="1">
      <c r="A51" s="200" t="s">
        <v>89</v>
      </c>
      <c r="B51" s="201"/>
      <c r="C51" s="201"/>
      <c r="D51" s="110" t="s">
        <v>284</v>
      </c>
      <c r="E51" s="116" t="s">
        <v>2</v>
      </c>
      <c r="F51" s="10">
        <f>IF(AND(D51="A",E51="SI"),1/$D$77,IF(AND(D51="A",E51="NO"),0,IF(D51="NA",0,0)))</f>
        <v>2.1276595744680851E-2</v>
      </c>
      <c r="G51" s="34"/>
      <c r="H51" s="59"/>
    </row>
    <row r="52" spans="1:8" s="60" customFormat="1" ht="24" customHeight="1">
      <c r="A52" s="200" t="s">
        <v>86</v>
      </c>
      <c r="B52" s="201"/>
      <c r="C52" s="201"/>
      <c r="D52" s="110" t="s">
        <v>284</v>
      </c>
      <c r="E52" s="116" t="s">
        <v>2</v>
      </c>
      <c r="F52" s="10">
        <f>IF(AND(D52="A",E52="SI"),1/$D$77,IF(AND(D52="A",E52="NO"),0,IF(D52="NA",0,0)))</f>
        <v>2.1276595744680851E-2</v>
      </c>
      <c r="G52" s="34"/>
      <c r="H52" s="59"/>
    </row>
    <row r="53" spans="1:8" s="60" customFormat="1" ht="24" customHeight="1">
      <c r="A53" s="200" t="s">
        <v>87</v>
      </c>
      <c r="B53" s="201"/>
      <c r="C53" s="201"/>
      <c r="D53" s="110" t="s">
        <v>284</v>
      </c>
      <c r="E53" s="116" t="s">
        <v>2</v>
      </c>
      <c r="F53" s="10">
        <f>IF(AND(D53="A",E53="SI"),1/$D$77,IF(AND(D53="A",E53="NO"),0,IF(D53="NA",0,0)))</f>
        <v>2.1276595744680851E-2</v>
      </c>
      <c r="G53" s="34"/>
      <c r="H53" s="59"/>
    </row>
    <row r="54" spans="1:8" s="60" customFormat="1" ht="24" customHeight="1">
      <c r="A54" s="61" t="s">
        <v>88</v>
      </c>
      <c r="B54" s="62"/>
      <c r="C54" s="63"/>
      <c r="D54" s="110" t="s">
        <v>284</v>
      </c>
      <c r="E54" s="116" t="s">
        <v>2</v>
      </c>
      <c r="F54" s="10">
        <f>IF(AND(D54="A",E54="SI"),1/$D$77,IF(AND(D54="A",E54="NO"),0,IF(D54="NA",0,0)))</f>
        <v>2.1276595744680851E-2</v>
      </c>
      <c r="G54" s="34"/>
      <c r="H54" s="59"/>
    </row>
    <row r="55" spans="1:8" s="60" customFormat="1" ht="24" customHeight="1">
      <c r="A55" s="93"/>
      <c r="B55" s="94"/>
      <c r="C55" s="94"/>
      <c r="D55" s="83"/>
      <c r="E55" s="113"/>
      <c r="F55" s="117"/>
      <c r="G55" s="115"/>
      <c r="H55" s="59"/>
    </row>
    <row r="56" spans="1:8" s="60" customFormat="1" ht="24" customHeight="1">
      <c r="A56" s="230" t="s">
        <v>66</v>
      </c>
      <c r="B56" s="227"/>
      <c r="C56" s="227"/>
      <c r="D56" s="227"/>
      <c r="E56" s="227"/>
      <c r="F56" s="227"/>
      <c r="G56" s="231"/>
      <c r="H56" s="59"/>
    </row>
    <row r="57" spans="1:8" s="60" customFormat="1" ht="24" customHeight="1">
      <c r="A57" s="207" t="s">
        <v>272</v>
      </c>
      <c r="B57" s="227"/>
      <c r="C57" s="227"/>
      <c r="D57" s="227"/>
      <c r="E57" s="227"/>
      <c r="F57" s="227"/>
      <c r="G57" s="78">
        <f>SUM(F58:F60)</f>
        <v>6.3829787234042548E-2</v>
      </c>
      <c r="H57" s="59"/>
    </row>
    <row r="58" spans="1:8" s="60" customFormat="1" ht="24" customHeight="1">
      <c r="A58" s="200" t="s">
        <v>90</v>
      </c>
      <c r="B58" s="201"/>
      <c r="C58" s="201"/>
      <c r="D58" s="110" t="s">
        <v>284</v>
      </c>
      <c r="E58" s="116" t="s">
        <v>2</v>
      </c>
      <c r="F58" s="10">
        <f>IF(AND(D58="A",E58="SI"),1/$D$77,IF(AND(D58="A",E58="NO"),0,IF(D58="NA",0,0)))</f>
        <v>2.1276595744680851E-2</v>
      </c>
      <c r="G58" s="34"/>
      <c r="H58" s="59"/>
    </row>
    <row r="59" spans="1:8" s="60" customFormat="1" ht="24" customHeight="1">
      <c r="A59" s="200" t="s">
        <v>121</v>
      </c>
      <c r="B59" s="201"/>
      <c r="C59" s="201"/>
      <c r="D59" s="110" t="s">
        <v>284</v>
      </c>
      <c r="E59" s="116" t="s">
        <v>2</v>
      </c>
      <c r="F59" s="10">
        <f>IF(AND(D59="A",E59="SI"),1/$D$77,IF(AND(D59="A",E59="NO"),0,IF(D59="NA",0,0)))</f>
        <v>2.1276595744680851E-2</v>
      </c>
      <c r="G59" s="34"/>
      <c r="H59" s="59"/>
    </row>
    <row r="60" spans="1:8" s="60" customFormat="1" ht="24" customHeight="1">
      <c r="A60" s="200" t="s">
        <v>263</v>
      </c>
      <c r="B60" s="201"/>
      <c r="C60" s="201"/>
      <c r="D60" s="110" t="s">
        <v>284</v>
      </c>
      <c r="E60" s="116" t="s">
        <v>2</v>
      </c>
      <c r="F60" s="10">
        <f>IF(AND(D60="A",E60="SI"),1/$D$77,IF(AND(D60="A",E60="NO"),0,IF(D60="NA",0,0)))</f>
        <v>2.1276595744680851E-2</v>
      </c>
      <c r="G60" s="34"/>
      <c r="H60" s="59"/>
    </row>
    <row r="61" spans="1:8" s="60" customFormat="1" ht="33.75" customHeight="1">
      <c r="A61" s="95"/>
      <c r="B61" s="96"/>
      <c r="C61" s="96"/>
      <c r="D61" s="83"/>
      <c r="E61" s="118"/>
      <c r="F61" s="114"/>
      <c r="G61" s="119"/>
      <c r="H61" s="59"/>
    </row>
    <row r="62" spans="1:8" s="60" customFormat="1" ht="24" customHeight="1">
      <c r="A62" s="207" t="s">
        <v>271</v>
      </c>
      <c r="B62" s="227"/>
      <c r="C62" s="227"/>
      <c r="D62" s="227"/>
      <c r="E62" s="227"/>
      <c r="F62" s="227"/>
      <c r="G62" s="78">
        <f>SUM(F63:F66)</f>
        <v>8.5106382978723402E-2</v>
      </c>
      <c r="H62" s="59"/>
    </row>
    <row r="63" spans="1:8" s="60" customFormat="1" ht="39" customHeight="1">
      <c r="A63" s="235" t="s">
        <v>91</v>
      </c>
      <c r="B63" s="236"/>
      <c r="C63" s="237"/>
      <c r="D63" s="110" t="s">
        <v>284</v>
      </c>
      <c r="E63" s="120" t="s">
        <v>2</v>
      </c>
      <c r="F63" s="10">
        <f>IF(AND(D63="A",E63="SI"),1/$D$77,IF(AND(D63="A",E63="NO"),0,IF(D63="NA",0,0)))</f>
        <v>2.1276595744680851E-2</v>
      </c>
      <c r="G63" s="80"/>
      <c r="H63" s="59"/>
    </row>
    <row r="64" spans="1:8" s="60" customFormat="1" ht="33.75" customHeight="1">
      <c r="A64" s="235" t="s">
        <v>92</v>
      </c>
      <c r="B64" s="236"/>
      <c r="C64" s="237"/>
      <c r="D64" s="110" t="s">
        <v>284</v>
      </c>
      <c r="E64" s="120" t="s">
        <v>2</v>
      </c>
      <c r="F64" s="10">
        <f>IF(AND(D64="A",E64="SI"),1/$D$77,IF(AND(D64="A",E64="NO"),0,IF(D64="NA",0,0)))</f>
        <v>2.1276595744680851E-2</v>
      </c>
      <c r="G64" s="80"/>
      <c r="H64" s="59"/>
    </row>
    <row r="65" spans="1:205" s="60" customFormat="1" ht="40.5" customHeight="1">
      <c r="A65" s="235" t="s">
        <v>93</v>
      </c>
      <c r="B65" s="236"/>
      <c r="C65" s="237"/>
      <c r="D65" s="110" t="s">
        <v>284</v>
      </c>
      <c r="E65" s="120" t="s">
        <v>2</v>
      </c>
      <c r="F65" s="10">
        <f>IF(AND(D65="A",E65="SI"),1/$D$77,IF(AND(D65="A",E65="NO"),0,IF(D65="NA",0,0)))</f>
        <v>2.1276595744680851E-2</v>
      </c>
      <c r="G65" s="80"/>
      <c r="H65" s="59"/>
    </row>
    <row r="66" spans="1:205" s="60" customFormat="1" ht="37.5" customHeight="1">
      <c r="A66" s="232" t="s">
        <v>255</v>
      </c>
      <c r="B66" s="236"/>
      <c r="C66" s="237"/>
      <c r="D66" s="110" t="s">
        <v>284</v>
      </c>
      <c r="E66" s="120" t="s">
        <v>2</v>
      </c>
      <c r="F66" s="10">
        <f>IF(AND(D66="A",E66="SI"),1/$D$77,IF(AND(D66="A",E66="NO"),0,IF(D66="NA",0,0)))</f>
        <v>2.1276595744680851E-2</v>
      </c>
      <c r="G66" s="80"/>
      <c r="H66" s="59"/>
    </row>
    <row r="67" spans="1:205" s="60" customFormat="1" ht="37.5" customHeight="1">
      <c r="A67" s="95"/>
      <c r="B67" s="97"/>
      <c r="C67" s="97"/>
      <c r="D67" s="83"/>
      <c r="E67" s="118"/>
      <c r="F67" s="121"/>
      <c r="G67" s="81"/>
      <c r="H67" s="59"/>
    </row>
    <row r="68" spans="1:205" s="60" customFormat="1" ht="24" customHeight="1">
      <c r="A68" s="228" t="s">
        <v>30</v>
      </c>
      <c r="B68" s="229"/>
      <c r="C68" s="229"/>
      <c r="D68" s="229"/>
      <c r="E68" s="229"/>
      <c r="F68" s="229"/>
      <c r="G68" s="78">
        <f>SUM(F69:F71)</f>
        <v>6.3829787234042548E-2</v>
      </c>
      <c r="H68" s="59"/>
    </row>
    <row r="69" spans="1:205" s="60" customFormat="1" ht="24" customHeight="1">
      <c r="A69" s="225" t="s">
        <v>94</v>
      </c>
      <c r="B69" s="226"/>
      <c r="C69" s="226"/>
      <c r="D69" s="110" t="s">
        <v>284</v>
      </c>
      <c r="E69" s="120" t="s">
        <v>2</v>
      </c>
      <c r="F69" s="10">
        <f>IF(AND(D69="A",E69="SI"),1/$D$77,IF(AND(D69="A",E69="NO"),0,IF(D69="NA",0,0)))</f>
        <v>2.1276595744680851E-2</v>
      </c>
      <c r="G69" s="81"/>
      <c r="H69" s="59"/>
    </row>
    <row r="70" spans="1:205" s="60" customFormat="1" ht="24" customHeight="1">
      <c r="A70" s="225" t="s">
        <v>120</v>
      </c>
      <c r="B70" s="226"/>
      <c r="C70" s="226"/>
      <c r="D70" s="110" t="s">
        <v>284</v>
      </c>
      <c r="E70" s="120" t="s">
        <v>2</v>
      </c>
      <c r="F70" s="10">
        <f>IF(AND(D70="A",E70="SI"),1/$D$77,IF(AND(D70="A",E70="NO"),0,IF(D70="NA",0,0)))</f>
        <v>2.1276595744680851E-2</v>
      </c>
      <c r="G70" s="81"/>
      <c r="H70" s="59"/>
    </row>
    <row r="71" spans="1:205" s="60" customFormat="1" ht="24" customHeight="1">
      <c r="A71" s="225" t="s">
        <v>254</v>
      </c>
      <c r="B71" s="226"/>
      <c r="C71" s="226"/>
      <c r="D71" s="110" t="s">
        <v>284</v>
      </c>
      <c r="E71" s="120" t="s">
        <v>2</v>
      </c>
      <c r="F71" s="10">
        <f>IF(AND(D71="A",E71="SI"),1/$D$77,IF(AND(D71="A",E71="NO"),0,IF(D71="NA",0,0)))</f>
        <v>2.1276595744680851E-2</v>
      </c>
      <c r="G71" s="81"/>
      <c r="H71" s="59"/>
    </row>
    <row r="72" spans="1:205" s="60" customFormat="1" ht="24" customHeight="1">
      <c r="A72" s="91"/>
      <c r="B72" s="92"/>
      <c r="C72" s="92"/>
      <c r="D72" s="83"/>
      <c r="E72" s="118"/>
      <c r="F72" s="121"/>
      <c r="G72" s="81"/>
      <c r="H72" s="59"/>
    </row>
    <row r="73" spans="1:205" s="60" customFormat="1" ht="24" customHeight="1">
      <c r="A73" s="228" t="s">
        <v>31</v>
      </c>
      <c r="B73" s="229"/>
      <c r="C73" s="229"/>
      <c r="D73" s="229"/>
      <c r="E73" s="229"/>
      <c r="F73" s="229"/>
      <c r="G73" s="78">
        <f>SUM(F74:F76)</f>
        <v>6.3829787234042548E-2</v>
      </c>
      <c r="H73" s="59"/>
    </row>
    <row r="74" spans="1:205" s="60" customFormat="1" ht="24" customHeight="1">
      <c r="A74" s="232" t="s">
        <v>119</v>
      </c>
      <c r="B74" s="233"/>
      <c r="C74" s="234"/>
      <c r="D74" s="110" t="s">
        <v>284</v>
      </c>
      <c r="E74" s="120" t="s">
        <v>2</v>
      </c>
      <c r="F74" s="10">
        <f>IF(AND(D74="A",E74="SI"),1/$D$77,IF(AND(D74="A",E74="NO"),0,IF(D74="NA",0,0)))</f>
        <v>2.1276595744680851E-2</v>
      </c>
      <c r="G74" s="80"/>
      <c r="H74" s="59"/>
    </row>
    <row r="75" spans="1:205" s="60" customFormat="1" ht="24" customHeight="1">
      <c r="A75" s="232" t="s">
        <v>95</v>
      </c>
      <c r="B75" s="233"/>
      <c r="C75" s="234"/>
      <c r="D75" s="110" t="s">
        <v>284</v>
      </c>
      <c r="E75" s="120" t="s">
        <v>2</v>
      </c>
      <c r="F75" s="10">
        <f>IF(AND(D75="A",E75="SI"),1/$D$77,IF(AND(D75="A",E75="NO"),0,IF(D75="NA",0,0)))</f>
        <v>2.1276595744680851E-2</v>
      </c>
      <c r="G75" s="80"/>
      <c r="H75" s="59"/>
    </row>
    <row r="76" spans="1:205" s="60" customFormat="1" ht="24" customHeight="1">
      <c r="A76" s="232" t="s">
        <v>96</v>
      </c>
      <c r="B76" s="233"/>
      <c r="C76" s="234"/>
      <c r="D76" s="110" t="s">
        <v>284</v>
      </c>
      <c r="E76" s="120" t="s">
        <v>2</v>
      </c>
      <c r="F76" s="10">
        <f>IF(AND(D76="A",E76="SI"),1/$D$77,IF(AND(D76="A",E76="NO"),0,IF(D76="NA",0,0)))</f>
        <v>2.1276595744680851E-2</v>
      </c>
      <c r="G76" s="80"/>
      <c r="H76" s="59"/>
    </row>
    <row r="77" spans="1:205" s="60" customFormat="1" ht="24" hidden="1" customHeight="1">
      <c r="A77" s="122"/>
      <c r="B77" s="122"/>
      <c r="C77" s="122"/>
      <c r="D77" s="129">
        <f>COUNTIF(D7:D76,"A")</f>
        <v>47</v>
      </c>
      <c r="E77" s="123"/>
      <c r="F77" s="124"/>
      <c r="G77" s="125"/>
      <c r="H77" s="126"/>
    </row>
    <row r="78" spans="1:205" s="14" customFormat="1" hidden="1">
      <c r="A78" s="37"/>
      <c r="B78" s="38"/>
      <c r="C78" s="38"/>
      <c r="D78" s="38"/>
      <c r="F78" s="16"/>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row>
    <row r="79" spans="1:205" s="14" customFormat="1" hidden="1">
      <c r="A79" s="53" t="s">
        <v>283</v>
      </c>
      <c r="B79" s="38"/>
      <c r="C79" s="38"/>
      <c r="D79" s="38"/>
      <c r="F79" s="16"/>
      <c r="G79" s="10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row>
    <row r="80" spans="1:205" s="14" customFormat="1" hidden="1">
      <c r="A80" s="54" t="s">
        <v>284</v>
      </c>
      <c r="B80" s="38"/>
      <c r="C80" s="38"/>
      <c r="D80" s="38"/>
      <c r="F80" s="16"/>
      <c r="G80" s="109"/>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row>
    <row r="81" spans="1:205" s="14" customFormat="1" hidden="1">
      <c r="A81" s="55" t="s">
        <v>257</v>
      </c>
      <c r="B81" s="13"/>
      <c r="C81" s="13"/>
      <c r="D81" s="13"/>
      <c r="F81" s="16"/>
      <c r="G81" s="16"/>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row>
    <row r="82" spans="1:205" s="14" customFormat="1" hidden="1">
      <c r="A82" s="12"/>
      <c r="B82" s="13"/>
      <c r="C82" s="13"/>
      <c r="D82" s="13"/>
      <c r="F82" s="16"/>
      <c r="G82" s="16"/>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row>
    <row r="83" spans="1:205" s="14" customFormat="1" hidden="1">
      <c r="A83" s="53" t="s">
        <v>145</v>
      </c>
      <c r="B83" s="13"/>
      <c r="C83" s="13"/>
      <c r="D83" s="13"/>
      <c r="F83" s="16"/>
      <c r="G83" s="16"/>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row>
    <row r="84" spans="1:205" s="14" customFormat="1" hidden="1">
      <c r="A84" s="54" t="s">
        <v>2</v>
      </c>
      <c r="B84" s="13"/>
      <c r="C84" s="13"/>
      <c r="D84" s="13"/>
      <c r="F84" s="16"/>
      <c r="G84" s="16"/>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row>
    <row r="85" spans="1:205" s="14" customFormat="1" hidden="1">
      <c r="A85" s="55" t="s">
        <v>1</v>
      </c>
      <c r="B85" s="13"/>
      <c r="C85" s="13"/>
      <c r="D85" s="13"/>
      <c r="F85" s="16"/>
      <c r="G85" s="16"/>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row>
    <row r="86" spans="1:205" s="14" customFormat="1">
      <c r="A86" s="12"/>
      <c r="B86" s="13"/>
      <c r="C86" s="13"/>
      <c r="D86" s="13"/>
      <c r="F86" s="16"/>
      <c r="G86" s="16"/>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row>
    <row r="87" spans="1:205" s="14" customFormat="1">
      <c r="A87" s="12"/>
      <c r="B87" s="13"/>
      <c r="C87" s="13"/>
      <c r="D87" s="13"/>
      <c r="F87" s="16"/>
      <c r="G87" s="16"/>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row>
    <row r="88" spans="1:205" s="14" customFormat="1">
      <c r="A88" s="12"/>
      <c r="B88" s="13"/>
      <c r="C88" s="13"/>
      <c r="D88" s="13"/>
      <c r="F88" s="16"/>
      <c r="G88" s="16"/>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row>
    <row r="89" spans="1:205" s="14" customFormat="1">
      <c r="A89" s="12"/>
      <c r="B89" s="13"/>
      <c r="C89" s="13"/>
      <c r="D89" s="13"/>
      <c r="F89" s="16"/>
      <c r="G89" s="16"/>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row>
    <row r="90" spans="1:205" s="14" customFormat="1">
      <c r="A90" s="12"/>
      <c r="B90" s="13"/>
      <c r="C90" s="13"/>
      <c r="D90" s="13"/>
      <c r="F90" s="16"/>
      <c r="G90" s="16"/>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row>
    <row r="91" spans="1:205" s="14" customFormat="1">
      <c r="A91" s="12"/>
      <c r="B91" s="13"/>
      <c r="C91" s="13"/>
      <c r="D91" s="13"/>
      <c r="F91" s="16"/>
      <c r="G91" s="16"/>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row>
    <row r="92" spans="1:205" s="14" customFormat="1">
      <c r="A92" s="12"/>
      <c r="B92" s="13"/>
      <c r="C92" s="13"/>
      <c r="D92" s="13"/>
      <c r="F92" s="16"/>
      <c r="G92" s="16"/>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row>
    <row r="93" spans="1:205" s="14" customFormat="1">
      <c r="A93" s="12"/>
      <c r="B93" s="13"/>
      <c r="C93" s="13"/>
      <c r="D93" s="13"/>
      <c r="F93" s="16"/>
      <c r="G93" s="16"/>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row>
    <row r="94" spans="1:205" s="14" customFormat="1">
      <c r="A94" s="12"/>
      <c r="B94" s="13"/>
      <c r="C94" s="13"/>
      <c r="D94" s="13"/>
      <c r="F94" s="16"/>
      <c r="G94" s="16"/>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row>
    <row r="95" spans="1:205" s="14" customFormat="1">
      <c r="A95" s="12"/>
      <c r="B95" s="13"/>
      <c r="C95" s="13"/>
      <c r="D95" s="13"/>
      <c r="F95" s="16"/>
      <c r="G95" s="16"/>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row>
    <row r="96" spans="1:205" s="14" customFormat="1">
      <c r="A96" s="12"/>
      <c r="B96" s="13"/>
      <c r="C96" s="13"/>
      <c r="D96" s="13"/>
      <c r="F96" s="16"/>
      <c r="G96" s="16"/>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row>
    <row r="97" spans="1:205" s="14" customFormat="1">
      <c r="A97" s="12"/>
      <c r="B97" s="13"/>
      <c r="C97" s="13"/>
      <c r="D97" s="13"/>
      <c r="F97" s="16"/>
      <c r="G97" s="16"/>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row>
    <row r="98" spans="1:205" s="14" customFormat="1">
      <c r="A98" s="12"/>
      <c r="B98" s="13"/>
      <c r="C98" s="13"/>
      <c r="D98" s="13"/>
      <c r="F98" s="16"/>
      <c r="G98" s="16"/>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row>
    <row r="99" spans="1:205" s="14" customFormat="1">
      <c r="A99" s="12"/>
      <c r="B99" s="13"/>
      <c r="C99" s="13"/>
      <c r="D99" s="13"/>
      <c r="F99" s="16"/>
      <c r="G99" s="16"/>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row>
    <row r="100" spans="1:205" s="14" customFormat="1">
      <c r="A100" s="12"/>
      <c r="B100" s="13"/>
      <c r="C100" s="13"/>
      <c r="D100" s="13"/>
      <c r="F100" s="16"/>
      <c r="G100" s="16"/>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row>
    <row r="101" spans="1:205" s="14" customFormat="1">
      <c r="A101" s="12"/>
      <c r="B101" s="13"/>
      <c r="C101" s="13"/>
      <c r="D101" s="13"/>
      <c r="F101" s="16"/>
      <c r="G101" s="16"/>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row>
    <row r="102" spans="1:205" s="14" customFormat="1">
      <c r="A102" s="12"/>
      <c r="B102" s="13"/>
      <c r="C102" s="13"/>
      <c r="D102" s="13"/>
      <c r="F102" s="16"/>
      <c r="G102" s="16"/>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row>
    <row r="103" spans="1:205" s="14" customFormat="1">
      <c r="A103" s="12"/>
      <c r="B103" s="13"/>
      <c r="C103" s="13"/>
      <c r="D103" s="13"/>
      <c r="F103" s="16"/>
      <c r="G103" s="16"/>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row>
    <row r="104" spans="1:205" s="14" customFormat="1">
      <c r="A104" s="12"/>
      <c r="B104" s="13"/>
      <c r="C104" s="13"/>
      <c r="D104" s="13"/>
      <c r="F104" s="16"/>
      <c r="G104" s="16"/>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row>
    <row r="105" spans="1:205" s="14" customFormat="1">
      <c r="A105" s="12"/>
      <c r="B105" s="13"/>
      <c r="C105" s="13"/>
      <c r="D105" s="13"/>
      <c r="F105" s="16"/>
      <c r="G105" s="16"/>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row>
    <row r="106" spans="1:205" s="14" customFormat="1">
      <c r="A106" s="12"/>
      <c r="B106" s="13"/>
      <c r="C106" s="13"/>
      <c r="D106" s="13"/>
      <c r="F106" s="16"/>
      <c r="G106" s="16"/>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row>
    <row r="107" spans="1:205" s="14" customFormat="1">
      <c r="A107" s="12"/>
      <c r="B107" s="13"/>
      <c r="C107" s="13"/>
      <c r="D107" s="13"/>
      <c r="F107" s="16"/>
      <c r="G107" s="16"/>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row>
    <row r="108" spans="1:205" s="14" customFormat="1">
      <c r="A108" s="12"/>
      <c r="B108" s="13"/>
      <c r="C108" s="13"/>
      <c r="D108" s="13"/>
      <c r="F108" s="16"/>
      <c r="G108" s="16"/>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row>
    <row r="109" spans="1:205" s="14" customFormat="1">
      <c r="A109" s="12"/>
      <c r="B109" s="13"/>
      <c r="C109" s="13"/>
      <c r="D109" s="13"/>
      <c r="F109" s="16"/>
      <c r="G109" s="16"/>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row>
    <row r="110" spans="1:205" s="14" customFormat="1">
      <c r="A110" s="12"/>
      <c r="B110" s="13"/>
      <c r="C110" s="13"/>
      <c r="D110" s="13"/>
      <c r="F110" s="16"/>
      <c r="G110" s="16"/>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row>
    <row r="111" spans="1:205" s="14" customFormat="1">
      <c r="A111" s="12"/>
      <c r="B111" s="13"/>
      <c r="C111" s="13"/>
      <c r="D111" s="13"/>
      <c r="F111" s="16"/>
      <c r="G111" s="16"/>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row>
    <row r="112" spans="1:205" s="14" customFormat="1">
      <c r="A112" s="12"/>
      <c r="B112" s="13"/>
      <c r="C112" s="13"/>
      <c r="D112" s="13"/>
      <c r="F112" s="16"/>
      <c r="G112" s="16"/>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row>
    <row r="113" spans="1:205" s="14" customFormat="1">
      <c r="A113" s="12"/>
      <c r="B113" s="13"/>
      <c r="C113" s="13"/>
      <c r="D113" s="13"/>
      <c r="F113" s="16"/>
      <c r="G113" s="16"/>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row>
    <row r="114" spans="1:205" s="14" customFormat="1">
      <c r="A114" s="12"/>
      <c r="B114" s="13"/>
      <c r="C114" s="13"/>
      <c r="D114" s="13"/>
      <c r="F114" s="16"/>
      <c r="G114" s="16"/>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row>
    <row r="115" spans="1:205" s="14" customFormat="1">
      <c r="A115" s="12"/>
      <c r="B115" s="13"/>
      <c r="C115" s="13"/>
      <c r="D115" s="13"/>
      <c r="F115" s="16"/>
      <c r="G115" s="16"/>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row>
    <row r="116" spans="1:205" s="14" customFormat="1">
      <c r="A116" s="12"/>
      <c r="B116" s="13"/>
      <c r="C116" s="13"/>
      <c r="D116" s="13"/>
      <c r="F116" s="16"/>
      <c r="G116" s="16"/>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row>
    <row r="117" spans="1:205" s="14" customFormat="1">
      <c r="A117" s="12"/>
      <c r="B117" s="13"/>
      <c r="C117" s="13"/>
      <c r="D117" s="13"/>
      <c r="F117" s="16"/>
      <c r="G117" s="16"/>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row>
    <row r="118" spans="1:205" s="14" customFormat="1">
      <c r="A118" s="12"/>
      <c r="B118" s="13"/>
      <c r="C118" s="13"/>
      <c r="D118" s="13"/>
      <c r="F118" s="16"/>
      <c r="G118" s="16"/>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row>
    <row r="119" spans="1:205" s="14" customFormat="1">
      <c r="A119" s="12"/>
      <c r="B119" s="13"/>
      <c r="C119" s="13"/>
      <c r="D119" s="13"/>
      <c r="F119" s="16"/>
      <c r="G119" s="16"/>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row>
    <row r="120" spans="1:205" s="14" customFormat="1">
      <c r="A120" s="12"/>
      <c r="B120" s="13"/>
      <c r="C120" s="13"/>
      <c r="D120" s="13"/>
      <c r="F120" s="16"/>
      <c r="G120" s="16"/>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row>
    <row r="121" spans="1:205" s="14" customFormat="1">
      <c r="A121" s="12"/>
      <c r="B121" s="13"/>
      <c r="C121" s="13"/>
      <c r="D121" s="13"/>
      <c r="F121" s="16"/>
      <c r="G121" s="16"/>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row>
    <row r="122" spans="1:205" s="14" customFormat="1">
      <c r="A122" s="12"/>
      <c r="B122" s="13"/>
      <c r="C122" s="13"/>
      <c r="D122" s="13"/>
      <c r="F122" s="16"/>
      <c r="G122" s="16"/>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row>
    <row r="123" spans="1:205" s="14" customFormat="1">
      <c r="A123" s="12"/>
      <c r="B123" s="13"/>
      <c r="C123" s="13"/>
      <c r="D123" s="13"/>
      <c r="F123" s="16"/>
      <c r="G123" s="16"/>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row>
    <row r="124" spans="1:205" s="14" customFormat="1">
      <c r="A124" s="12"/>
      <c r="B124" s="13"/>
      <c r="C124" s="13"/>
      <c r="D124" s="13"/>
      <c r="F124" s="16"/>
      <c r="G124" s="16"/>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row>
    <row r="125" spans="1:205" s="14" customFormat="1">
      <c r="A125" s="12"/>
      <c r="B125" s="13"/>
      <c r="C125" s="13"/>
      <c r="D125" s="13"/>
      <c r="F125" s="16"/>
      <c r="G125" s="16"/>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row>
    <row r="126" spans="1:205" s="14" customFormat="1">
      <c r="A126" s="12"/>
      <c r="B126" s="13"/>
      <c r="C126" s="13"/>
      <c r="D126" s="13"/>
      <c r="F126" s="16"/>
      <c r="G126" s="16"/>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row>
    <row r="127" spans="1:205" s="14" customFormat="1">
      <c r="A127" s="12"/>
      <c r="B127" s="13"/>
      <c r="C127" s="13"/>
      <c r="D127" s="13"/>
      <c r="F127" s="16"/>
      <c r="G127" s="16"/>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row>
    <row r="128" spans="1:205" s="14" customFormat="1">
      <c r="A128" s="12"/>
      <c r="B128" s="13"/>
      <c r="C128" s="13"/>
      <c r="D128" s="13"/>
      <c r="F128" s="16"/>
      <c r="G128" s="16"/>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row>
    <row r="129" spans="1:205" s="14" customFormat="1">
      <c r="A129" s="12"/>
      <c r="B129" s="13"/>
      <c r="C129" s="13"/>
      <c r="D129" s="13"/>
      <c r="F129" s="16"/>
      <c r="G129" s="16"/>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row>
    <row r="130" spans="1:205" s="14" customFormat="1">
      <c r="A130" s="12"/>
      <c r="B130" s="13"/>
      <c r="C130" s="13"/>
      <c r="D130" s="13"/>
      <c r="F130" s="16"/>
      <c r="G130" s="16"/>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row>
    <row r="131" spans="1:205" s="14" customFormat="1">
      <c r="A131" s="12"/>
      <c r="B131" s="13"/>
      <c r="C131" s="13"/>
      <c r="D131" s="13"/>
      <c r="F131" s="16"/>
      <c r="G131" s="16"/>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row>
    <row r="132" spans="1:205" s="14" customFormat="1">
      <c r="A132" s="12"/>
      <c r="B132" s="13"/>
      <c r="C132" s="13"/>
      <c r="D132" s="13"/>
      <c r="F132" s="16"/>
      <c r="G132" s="16"/>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row>
    <row r="133" spans="1:205" s="14" customFormat="1">
      <c r="A133" s="12"/>
      <c r="B133" s="13"/>
      <c r="C133" s="13"/>
      <c r="D133" s="13"/>
      <c r="F133" s="16"/>
      <c r="G133" s="16"/>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row>
    <row r="134" spans="1:205" s="14" customFormat="1">
      <c r="A134" s="12"/>
      <c r="B134" s="13"/>
      <c r="C134" s="13"/>
      <c r="D134" s="13"/>
      <c r="F134" s="16"/>
      <c r="G134" s="16"/>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row>
    <row r="135" spans="1:205" s="14" customFormat="1">
      <c r="A135" s="12"/>
      <c r="B135" s="13"/>
      <c r="C135" s="13"/>
      <c r="D135" s="13"/>
      <c r="F135" s="16"/>
      <c r="G135" s="16"/>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row>
    <row r="136" spans="1:205" s="14" customFormat="1">
      <c r="A136" s="12"/>
      <c r="B136" s="13"/>
      <c r="C136" s="13"/>
      <c r="D136" s="13"/>
      <c r="F136" s="16"/>
      <c r="G136" s="16"/>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row>
    <row r="137" spans="1:205" s="14" customFormat="1">
      <c r="A137" s="12"/>
      <c r="B137" s="13"/>
      <c r="C137" s="13"/>
      <c r="D137" s="13"/>
      <c r="F137" s="16"/>
      <c r="G137" s="16"/>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row>
    <row r="138" spans="1:205" s="14" customFormat="1">
      <c r="A138" s="12"/>
      <c r="B138" s="13"/>
      <c r="C138" s="13"/>
      <c r="D138" s="13"/>
      <c r="F138" s="16"/>
      <c r="G138" s="16"/>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row>
    <row r="139" spans="1:205" s="14" customFormat="1">
      <c r="A139" s="12"/>
      <c r="B139" s="13"/>
      <c r="C139" s="13"/>
      <c r="D139" s="13"/>
      <c r="F139" s="16"/>
      <c r="G139" s="16"/>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row>
    <row r="140" spans="1:205" s="14" customFormat="1">
      <c r="A140" s="12"/>
      <c r="B140" s="13"/>
      <c r="C140" s="13"/>
      <c r="D140" s="13"/>
      <c r="F140" s="16"/>
      <c r="G140" s="16"/>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row>
    <row r="141" spans="1:205" s="14" customFormat="1">
      <c r="A141" s="12"/>
      <c r="B141" s="13"/>
      <c r="C141" s="13"/>
      <c r="D141" s="13"/>
      <c r="F141" s="16"/>
      <c r="G141" s="16"/>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row>
    <row r="142" spans="1:205" s="14" customFormat="1">
      <c r="A142" s="12"/>
      <c r="B142" s="13"/>
      <c r="C142" s="13"/>
      <c r="D142" s="13"/>
      <c r="F142" s="16"/>
      <c r="G142" s="16"/>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row>
    <row r="143" spans="1:205" s="14" customFormat="1">
      <c r="A143" s="12"/>
      <c r="B143" s="13"/>
      <c r="C143" s="13"/>
      <c r="D143" s="13"/>
      <c r="F143" s="16"/>
      <c r="G143" s="16"/>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row>
    <row r="144" spans="1:205" s="14" customFormat="1">
      <c r="A144" s="12"/>
      <c r="B144" s="13"/>
      <c r="C144" s="13"/>
      <c r="D144" s="13"/>
      <c r="F144" s="16"/>
      <c r="G144" s="16"/>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row>
    <row r="145" spans="1:205" s="14" customFormat="1">
      <c r="A145" s="12"/>
      <c r="B145" s="13"/>
      <c r="C145" s="13"/>
      <c r="D145" s="13"/>
      <c r="F145" s="16"/>
      <c r="G145" s="16"/>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row>
    <row r="146" spans="1:205" s="14" customFormat="1">
      <c r="A146" s="12"/>
      <c r="B146" s="13"/>
      <c r="C146" s="13"/>
      <c r="D146" s="13"/>
      <c r="F146" s="16"/>
      <c r="G146" s="16"/>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row>
    <row r="147" spans="1:205" s="14" customFormat="1">
      <c r="A147" s="12"/>
      <c r="B147" s="13"/>
      <c r="C147" s="13"/>
      <c r="D147" s="13"/>
      <c r="F147" s="16"/>
      <c r="G147" s="16"/>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row>
    <row r="148" spans="1:205" s="14" customFormat="1">
      <c r="A148" s="12"/>
      <c r="B148" s="13"/>
      <c r="C148" s="13"/>
      <c r="D148" s="13"/>
      <c r="F148" s="16"/>
      <c r="G148" s="16"/>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row>
    <row r="149" spans="1:205" s="14" customFormat="1">
      <c r="A149" s="12"/>
      <c r="B149" s="13"/>
      <c r="C149" s="13"/>
      <c r="D149" s="13"/>
      <c r="F149" s="16"/>
      <c r="G149" s="16"/>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row>
    <row r="150" spans="1:205" s="14" customFormat="1">
      <c r="A150" s="12"/>
      <c r="B150" s="13"/>
      <c r="C150" s="13"/>
      <c r="D150" s="13"/>
      <c r="F150" s="16"/>
      <c r="G150" s="16"/>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row>
    <row r="151" spans="1:205" s="14" customFormat="1">
      <c r="A151" s="12"/>
      <c r="B151" s="13"/>
      <c r="C151" s="13"/>
      <c r="D151" s="13"/>
      <c r="F151" s="16"/>
      <c r="G151" s="16"/>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row>
    <row r="152" spans="1:205" s="14" customFormat="1">
      <c r="A152" s="12"/>
      <c r="B152" s="13"/>
      <c r="C152" s="13"/>
      <c r="D152" s="13"/>
      <c r="F152" s="16"/>
      <c r="G152" s="16"/>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row>
    <row r="153" spans="1:205" s="14" customFormat="1">
      <c r="A153" s="12"/>
      <c r="B153" s="13"/>
      <c r="C153" s="13"/>
      <c r="D153" s="13"/>
      <c r="F153" s="16"/>
      <c r="G153" s="16"/>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row>
    <row r="154" spans="1:205" s="14" customFormat="1">
      <c r="A154" s="12"/>
      <c r="B154" s="13"/>
      <c r="C154" s="13"/>
      <c r="D154" s="13"/>
      <c r="F154" s="16"/>
      <c r="G154" s="16"/>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row>
    <row r="155" spans="1:205" s="14" customFormat="1">
      <c r="A155" s="12"/>
      <c r="B155" s="13"/>
      <c r="C155" s="13"/>
      <c r="D155" s="13"/>
      <c r="F155" s="16"/>
      <c r="G155" s="16"/>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row>
    <row r="156" spans="1:205" s="14" customFormat="1">
      <c r="A156" s="12"/>
      <c r="B156" s="13"/>
      <c r="C156" s="13"/>
      <c r="D156" s="13"/>
      <c r="F156" s="16"/>
      <c r="G156" s="16"/>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row>
    <row r="157" spans="1:205" s="14" customFormat="1">
      <c r="A157" s="12"/>
      <c r="B157" s="13"/>
      <c r="C157" s="13"/>
      <c r="D157" s="13"/>
      <c r="F157" s="16"/>
      <c r="G157" s="16"/>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row>
    <row r="158" spans="1:205" s="14" customFormat="1">
      <c r="A158" s="12"/>
      <c r="B158" s="13"/>
      <c r="C158" s="13"/>
      <c r="D158" s="13"/>
      <c r="F158" s="16"/>
      <c r="G158" s="16"/>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row>
    <row r="159" spans="1:205" s="14" customFormat="1">
      <c r="A159" s="12"/>
      <c r="B159" s="13"/>
      <c r="C159" s="13"/>
      <c r="D159" s="13"/>
      <c r="F159" s="16"/>
      <c r="G159" s="16"/>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row>
    <row r="160" spans="1:205" s="14" customFormat="1">
      <c r="A160" s="12"/>
      <c r="B160" s="13"/>
      <c r="C160" s="13"/>
      <c r="D160" s="13"/>
      <c r="F160" s="16"/>
      <c r="G160" s="16"/>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row>
    <row r="161" spans="1:205" s="14" customFormat="1">
      <c r="A161" s="12"/>
      <c r="B161" s="13"/>
      <c r="C161" s="13"/>
      <c r="D161" s="13"/>
      <c r="F161" s="16"/>
      <c r="G161" s="16"/>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row>
    <row r="162" spans="1:205" s="14" customFormat="1">
      <c r="A162" s="12"/>
      <c r="B162" s="13"/>
      <c r="C162" s="13"/>
      <c r="D162" s="13"/>
      <c r="F162" s="16"/>
      <c r="G162" s="16"/>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row>
    <row r="163" spans="1:205" s="14" customFormat="1">
      <c r="A163" s="12"/>
      <c r="B163" s="13"/>
      <c r="C163" s="13"/>
      <c r="D163" s="13"/>
      <c r="F163" s="16"/>
      <c r="G163" s="16"/>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row>
    <row r="164" spans="1:205" s="14" customFormat="1">
      <c r="A164" s="12"/>
      <c r="B164" s="13"/>
      <c r="C164" s="13"/>
      <c r="D164" s="13"/>
      <c r="F164" s="16"/>
      <c r="G164" s="16"/>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row>
    <row r="165" spans="1:205" s="14" customFormat="1">
      <c r="A165" s="12"/>
      <c r="B165" s="13"/>
      <c r="C165" s="13"/>
      <c r="D165" s="13"/>
      <c r="F165" s="16"/>
      <c r="G165" s="16"/>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row>
    <row r="166" spans="1:205" s="14" customFormat="1">
      <c r="A166" s="12"/>
      <c r="B166" s="13"/>
      <c r="C166" s="13"/>
      <c r="D166" s="13"/>
      <c r="F166" s="16"/>
      <c r="G166" s="16"/>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row>
    <row r="167" spans="1:205" s="14" customFormat="1">
      <c r="A167" s="12"/>
      <c r="B167" s="13"/>
      <c r="C167" s="13"/>
      <c r="D167" s="13"/>
      <c r="F167" s="16"/>
      <c r="G167" s="16"/>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row>
    <row r="168" spans="1:205" s="14" customFormat="1">
      <c r="A168" s="12"/>
      <c r="B168" s="13"/>
      <c r="C168" s="13"/>
      <c r="D168" s="13"/>
      <c r="F168" s="16"/>
      <c r="G168" s="16"/>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row>
    <row r="169" spans="1:205" s="14" customFormat="1">
      <c r="A169" s="12"/>
      <c r="B169" s="13"/>
      <c r="C169" s="13"/>
      <c r="D169" s="13"/>
      <c r="F169" s="16"/>
      <c r="G169" s="16"/>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row>
    <row r="170" spans="1:205" s="14" customFormat="1">
      <c r="A170" s="12"/>
      <c r="B170" s="13"/>
      <c r="C170" s="13"/>
      <c r="D170" s="13"/>
      <c r="F170" s="16"/>
      <c r="G170" s="16"/>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row>
    <row r="171" spans="1:205" s="14" customFormat="1">
      <c r="A171" s="12"/>
      <c r="B171" s="13"/>
      <c r="C171" s="13"/>
      <c r="D171" s="13"/>
      <c r="F171" s="16"/>
      <c r="G171" s="16"/>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row>
    <row r="172" spans="1:205" s="14" customFormat="1">
      <c r="A172" s="12"/>
      <c r="B172" s="13"/>
      <c r="C172" s="13"/>
      <c r="D172" s="13"/>
      <c r="F172" s="16"/>
      <c r="G172" s="16"/>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row>
    <row r="173" spans="1:205" s="14" customFormat="1">
      <c r="A173" s="12"/>
      <c r="B173" s="13"/>
      <c r="C173" s="13"/>
      <c r="D173" s="13"/>
      <c r="F173" s="16"/>
      <c r="G173" s="16"/>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row>
    <row r="174" spans="1:205" s="14" customFormat="1">
      <c r="A174" s="12"/>
      <c r="B174" s="13"/>
      <c r="C174" s="13"/>
      <c r="D174" s="13"/>
      <c r="F174" s="16"/>
      <c r="G174" s="16"/>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row>
    <row r="175" spans="1:205" s="14" customFormat="1">
      <c r="A175" s="12"/>
      <c r="B175" s="13"/>
      <c r="C175" s="13"/>
      <c r="D175" s="13"/>
      <c r="F175" s="16"/>
      <c r="G175" s="16"/>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row>
    <row r="176" spans="1:205" s="14" customFormat="1">
      <c r="A176" s="12"/>
      <c r="B176" s="13"/>
      <c r="C176" s="13"/>
      <c r="D176" s="13"/>
      <c r="F176" s="16"/>
      <c r="G176" s="16"/>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row>
    <row r="177" spans="1:205" s="14" customFormat="1">
      <c r="A177" s="12"/>
      <c r="B177" s="13"/>
      <c r="C177" s="13"/>
      <c r="D177" s="13"/>
      <c r="F177" s="16"/>
      <c r="G177" s="16"/>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row>
    <row r="178" spans="1:205" s="14" customFormat="1">
      <c r="A178" s="12"/>
      <c r="B178" s="13"/>
      <c r="C178" s="13"/>
      <c r="D178" s="13"/>
      <c r="F178" s="16"/>
      <c r="G178" s="16"/>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row>
    <row r="179" spans="1:205" s="14" customFormat="1">
      <c r="A179" s="12"/>
      <c r="B179" s="13"/>
      <c r="C179" s="13"/>
      <c r="D179" s="13"/>
      <c r="F179" s="16"/>
      <c r="G179" s="16"/>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row>
    <row r="180" spans="1:205" s="14" customFormat="1">
      <c r="A180" s="12"/>
      <c r="B180" s="13"/>
      <c r="C180" s="13"/>
      <c r="D180" s="13"/>
      <c r="F180" s="16"/>
      <c r="G180" s="16"/>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row>
    <row r="181" spans="1:205" s="14" customFormat="1">
      <c r="A181" s="12"/>
      <c r="B181" s="13"/>
      <c r="C181" s="13"/>
      <c r="D181" s="13"/>
      <c r="F181" s="16"/>
      <c r="G181" s="16"/>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row>
    <row r="182" spans="1:205" s="14" customFormat="1">
      <c r="A182" s="12"/>
      <c r="B182" s="13"/>
      <c r="C182" s="13"/>
      <c r="D182" s="13"/>
      <c r="F182" s="16"/>
      <c r="G182" s="16"/>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row>
    <row r="183" spans="1:205" s="14" customFormat="1">
      <c r="A183" s="12"/>
      <c r="B183" s="13"/>
      <c r="C183" s="13"/>
      <c r="D183" s="13"/>
      <c r="F183" s="16"/>
      <c r="G183" s="16"/>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row>
    <row r="184" spans="1:205" s="14" customFormat="1">
      <c r="A184" s="12"/>
      <c r="B184" s="13"/>
      <c r="C184" s="13"/>
      <c r="D184" s="13"/>
      <c r="F184" s="16"/>
      <c r="G184" s="16"/>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row>
    <row r="185" spans="1:205" s="14" customFormat="1">
      <c r="A185" s="12"/>
      <c r="B185" s="13"/>
      <c r="C185" s="13"/>
      <c r="D185" s="13"/>
      <c r="F185" s="16"/>
      <c r="G185" s="16"/>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row>
    <row r="186" spans="1:205" s="14" customFormat="1">
      <c r="A186" s="12"/>
      <c r="B186" s="13"/>
      <c r="C186" s="13"/>
      <c r="D186" s="13"/>
      <c r="F186" s="16"/>
      <c r="G186" s="16"/>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row>
    <row r="187" spans="1:205" s="14" customFormat="1">
      <c r="A187" s="12"/>
      <c r="B187" s="13"/>
      <c r="C187" s="13"/>
      <c r="D187" s="13"/>
      <c r="F187" s="16"/>
      <c r="G187" s="16"/>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row>
    <row r="188" spans="1:205" s="14" customFormat="1">
      <c r="A188" s="12"/>
      <c r="B188" s="13"/>
      <c r="C188" s="13"/>
      <c r="D188" s="13"/>
      <c r="F188" s="16"/>
      <c r="G188" s="16"/>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row>
    <row r="189" spans="1:205" s="14" customFormat="1">
      <c r="A189" s="12"/>
      <c r="B189" s="13"/>
      <c r="C189" s="13"/>
      <c r="D189" s="13"/>
      <c r="F189" s="16"/>
      <c r="G189" s="16"/>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row>
    <row r="190" spans="1:205" s="14" customFormat="1">
      <c r="A190" s="12"/>
      <c r="B190" s="13"/>
      <c r="C190" s="13"/>
      <c r="D190" s="13"/>
      <c r="F190" s="16"/>
      <c r="G190" s="16"/>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row>
    <row r="191" spans="1:205" s="14" customFormat="1">
      <c r="A191" s="12"/>
      <c r="B191" s="13"/>
      <c r="C191" s="13"/>
      <c r="D191" s="13"/>
      <c r="F191" s="16"/>
      <c r="G191" s="16"/>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row>
    <row r="192" spans="1:205" s="14" customFormat="1">
      <c r="A192" s="12"/>
      <c r="B192" s="13"/>
      <c r="C192" s="13"/>
      <c r="D192" s="13"/>
      <c r="F192" s="16"/>
      <c r="G192" s="16"/>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row>
    <row r="193" spans="1:205" s="14" customFormat="1">
      <c r="A193" s="12"/>
      <c r="B193" s="13"/>
      <c r="C193" s="13"/>
      <c r="D193" s="13"/>
      <c r="F193" s="16"/>
      <c r="G193" s="16"/>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row>
    <row r="194" spans="1:205" s="14" customFormat="1">
      <c r="A194" s="12"/>
      <c r="B194" s="13"/>
      <c r="C194" s="13"/>
      <c r="D194" s="13"/>
      <c r="F194" s="16"/>
      <c r="G194" s="16"/>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row>
    <row r="195" spans="1:205" s="14" customFormat="1">
      <c r="A195" s="12"/>
      <c r="B195" s="13"/>
      <c r="C195" s="13"/>
      <c r="D195" s="13"/>
      <c r="F195" s="16"/>
      <c r="G195" s="16"/>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row>
    <row r="196" spans="1:205" s="14" customFormat="1">
      <c r="A196" s="12"/>
      <c r="B196" s="13"/>
      <c r="C196" s="13"/>
      <c r="D196" s="13"/>
      <c r="F196" s="16"/>
      <c r="G196" s="16"/>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row>
    <row r="197" spans="1:205" s="14" customFormat="1">
      <c r="A197" s="12"/>
      <c r="B197" s="13"/>
      <c r="C197" s="13"/>
      <c r="D197" s="13"/>
      <c r="F197" s="16"/>
      <c r="G197" s="16"/>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row>
    <row r="198" spans="1:205" s="14" customFormat="1">
      <c r="A198" s="12"/>
      <c r="B198" s="13"/>
      <c r="C198" s="13"/>
      <c r="D198" s="13"/>
      <c r="F198" s="16"/>
      <c r="G198" s="16"/>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row>
    <row r="199" spans="1:205" s="14" customFormat="1">
      <c r="A199" s="12"/>
      <c r="B199" s="13"/>
      <c r="C199" s="13"/>
      <c r="D199" s="13"/>
      <c r="F199" s="16"/>
      <c r="G199" s="16"/>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row>
    <row r="200" spans="1:205" s="14" customFormat="1">
      <c r="A200" s="12"/>
      <c r="B200" s="13"/>
      <c r="C200" s="13"/>
      <c r="D200" s="13"/>
      <c r="F200" s="16"/>
      <c r="G200" s="16"/>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row>
    <row r="201" spans="1:205" s="14" customFormat="1">
      <c r="A201" s="12"/>
      <c r="B201" s="13"/>
      <c r="C201" s="13"/>
      <c r="D201" s="13"/>
      <c r="F201" s="16"/>
      <c r="G201" s="16"/>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row>
    <row r="202" spans="1:205" s="14" customFormat="1">
      <c r="A202" s="12"/>
      <c r="B202" s="13"/>
      <c r="C202" s="13"/>
      <c r="D202" s="13"/>
      <c r="F202" s="16"/>
      <c r="G202" s="16"/>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row>
    <row r="203" spans="1:205" s="14" customFormat="1">
      <c r="A203" s="12"/>
      <c r="B203" s="13"/>
      <c r="C203" s="13"/>
      <c r="D203" s="13"/>
      <c r="F203" s="16"/>
      <c r="G203" s="16"/>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row>
    <row r="204" spans="1:205" s="14" customFormat="1">
      <c r="A204" s="12"/>
      <c r="B204" s="13"/>
      <c r="C204" s="13"/>
      <c r="D204" s="13"/>
      <c r="F204" s="16"/>
      <c r="G204" s="16"/>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row>
    <row r="205" spans="1:205" s="14" customFormat="1">
      <c r="A205" s="12"/>
      <c r="B205" s="13"/>
      <c r="C205" s="13"/>
      <c r="D205" s="13"/>
      <c r="F205" s="16"/>
      <c r="G205" s="16"/>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row>
    <row r="206" spans="1:205" s="14" customFormat="1">
      <c r="A206" s="12"/>
      <c r="B206" s="13"/>
      <c r="C206" s="13"/>
      <c r="D206" s="13"/>
      <c r="F206" s="16"/>
      <c r="G206" s="16"/>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row>
    <row r="207" spans="1:205" s="14" customFormat="1">
      <c r="A207" s="12"/>
      <c r="B207" s="13"/>
      <c r="C207" s="13"/>
      <c r="D207" s="13"/>
      <c r="F207" s="16"/>
      <c r="G207" s="16"/>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row>
    <row r="208" spans="1:205" s="14" customFormat="1">
      <c r="A208" s="12"/>
      <c r="B208" s="13"/>
      <c r="C208" s="13"/>
      <c r="D208" s="13"/>
      <c r="F208" s="16"/>
      <c r="G208" s="16"/>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row>
    <row r="209" spans="1:205" s="14" customFormat="1">
      <c r="A209" s="12"/>
      <c r="B209" s="13"/>
      <c r="C209" s="13"/>
      <c r="D209" s="13"/>
      <c r="F209" s="16"/>
      <c r="G209" s="16"/>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row>
    <row r="210" spans="1:205" s="14" customFormat="1">
      <c r="A210" s="12"/>
      <c r="B210" s="13"/>
      <c r="C210" s="13"/>
      <c r="D210" s="13"/>
      <c r="F210" s="16"/>
      <c r="G210" s="16"/>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row>
    <row r="211" spans="1:205" s="14" customFormat="1">
      <c r="A211" s="12"/>
      <c r="B211" s="13"/>
      <c r="C211" s="13"/>
      <c r="D211" s="13"/>
      <c r="F211" s="16"/>
      <c r="G211" s="16"/>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row>
    <row r="212" spans="1:205" s="14" customFormat="1">
      <c r="A212" s="12"/>
      <c r="B212" s="13"/>
      <c r="C212" s="13"/>
      <c r="D212" s="13"/>
      <c r="F212" s="16"/>
      <c r="G212" s="16"/>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row>
    <row r="213" spans="1:205" s="14" customFormat="1">
      <c r="A213" s="12"/>
      <c r="B213" s="13"/>
      <c r="C213" s="13"/>
      <c r="D213" s="13"/>
      <c r="F213" s="16"/>
      <c r="G213" s="16"/>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row>
    <row r="214" spans="1:205" s="14" customFormat="1">
      <c r="A214" s="12"/>
      <c r="B214" s="13"/>
      <c r="C214" s="13"/>
      <c r="D214" s="13"/>
      <c r="F214" s="16"/>
      <c r="G214" s="16"/>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row>
    <row r="215" spans="1:205" s="14" customFormat="1">
      <c r="A215" s="12"/>
      <c r="B215" s="13"/>
      <c r="C215" s="13"/>
      <c r="D215" s="13"/>
      <c r="F215" s="16"/>
      <c r="G215" s="16"/>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row>
    <row r="216" spans="1:205" s="14" customFormat="1">
      <c r="A216" s="12"/>
      <c r="B216" s="13"/>
      <c r="C216" s="13"/>
      <c r="D216" s="13"/>
      <c r="F216" s="16"/>
      <c r="G216" s="16"/>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row>
    <row r="217" spans="1:205" s="14" customFormat="1">
      <c r="A217" s="12"/>
      <c r="B217" s="13"/>
      <c r="C217" s="13"/>
      <c r="D217" s="13"/>
      <c r="F217" s="16"/>
      <c r="G217" s="16"/>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row>
    <row r="218" spans="1:205" s="14" customFormat="1">
      <c r="A218" s="12"/>
      <c r="B218" s="13"/>
      <c r="C218" s="13"/>
      <c r="D218" s="13"/>
      <c r="F218" s="16"/>
      <c r="G218" s="16"/>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row>
    <row r="219" spans="1:205" s="14" customFormat="1">
      <c r="A219" s="12"/>
      <c r="B219" s="13"/>
      <c r="C219" s="13"/>
      <c r="D219" s="13"/>
      <c r="F219" s="16"/>
      <c r="G219" s="16"/>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row>
    <row r="220" spans="1:205" s="14" customFormat="1">
      <c r="A220" s="12"/>
      <c r="B220" s="13"/>
      <c r="C220" s="13"/>
      <c r="D220" s="13"/>
      <c r="F220" s="16"/>
      <c r="G220" s="16"/>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row>
    <row r="221" spans="1:205" s="14" customFormat="1">
      <c r="A221" s="12"/>
      <c r="B221" s="13"/>
      <c r="C221" s="13"/>
      <c r="D221" s="13"/>
      <c r="F221" s="16"/>
      <c r="G221" s="16"/>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row>
    <row r="222" spans="1:205" s="14" customFormat="1">
      <c r="A222" s="12"/>
      <c r="B222" s="13"/>
      <c r="C222" s="13"/>
      <c r="D222" s="13"/>
      <c r="F222" s="16"/>
      <c r="G222" s="16"/>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row>
    <row r="223" spans="1:205" s="14" customFormat="1">
      <c r="A223" s="12"/>
      <c r="B223" s="13"/>
      <c r="C223" s="13"/>
      <c r="D223" s="13"/>
      <c r="F223" s="16"/>
      <c r="G223" s="16"/>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row>
    <row r="224" spans="1:205" s="14" customFormat="1">
      <c r="A224" s="12"/>
      <c r="B224" s="13"/>
      <c r="C224" s="13"/>
      <c r="D224" s="13"/>
      <c r="F224" s="16"/>
      <c r="G224" s="16"/>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row>
    <row r="225" spans="1:205" s="14" customFormat="1">
      <c r="A225" s="12"/>
      <c r="B225" s="13"/>
      <c r="C225" s="13"/>
      <c r="D225" s="13"/>
      <c r="F225" s="16"/>
      <c r="G225" s="16"/>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row>
    <row r="226" spans="1:205" s="14" customFormat="1">
      <c r="A226" s="12"/>
      <c r="B226" s="13"/>
      <c r="C226" s="13"/>
      <c r="D226" s="13"/>
      <c r="F226" s="16"/>
      <c r="G226" s="16"/>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row>
    <row r="227" spans="1:205" s="14" customFormat="1">
      <c r="A227" s="12"/>
      <c r="B227" s="13"/>
      <c r="C227" s="13"/>
      <c r="D227" s="13"/>
      <c r="F227" s="16"/>
      <c r="G227" s="16"/>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row>
    <row r="228" spans="1:205" s="14" customFormat="1">
      <c r="A228" s="12"/>
      <c r="B228" s="13"/>
      <c r="C228" s="13"/>
      <c r="D228" s="13"/>
      <c r="F228" s="16"/>
      <c r="G228" s="16"/>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row>
    <row r="229" spans="1:205" s="14" customFormat="1">
      <c r="A229" s="12"/>
      <c r="B229" s="13"/>
      <c r="C229" s="13"/>
      <c r="D229" s="13"/>
      <c r="F229" s="16"/>
      <c r="G229" s="16"/>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row>
    <row r="230" spans="1:205" s="14" customFormat="1">
      <c r="A230" s="12"/>
      <c r="B230" s="13"/>
      <c r="C230" s="13"/>
      <c r="D230" s="13"/>
      <c r="F230" s="16"/>
      <c r="G230" s="16"/>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row>
    <row r="231" spans="1:205" s="14" customFormat="1">
      <c r="A231" s="12"/>
      <c r="B231" s="13"/>
      <c r="C231" s="13"/>
      <c r="D231" s="13"/>
      <c r="F231" s="16"/>
      <c r="G231" s="16"/>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row>
    <row r="232" spans="1:205" s="14" customFormat="1">
      <c r="A232" s="12"/>
      <c r="B232" s="13"/>
      <c r="C232" s="13"/>
      <c r="D232" s="13"/>
      <c r="F232" s="16"/>
      <c r="G232" s="16"/>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row>
    <row r="233" spans="1:205" s="14" customFormat="1">
      <c r="A233" s="12"/>
      <c r="B233" s="13"/>
      <c r="C233" s="13"/>
      <c r="D233" s="13"/>
      <c r="F233" s="16"/>
      <c r="G233" s="16"/>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row>
    <row r="234" spans="1:205" s="14" customFormat="1">
      <c r="A234" s="12"/>
      <c r="B234" s="13"/>
      <c r="C234" s="13"/>
      <c r="D234" s="13"/>
      <c r="F234" s="16"/>
      <c r="G234" s="16"/>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row>
    <row r="235" spans="1:205" s="14" customFormat="1">
      <c r="A235" s="12"/>
      <c r="B235" s="13"/>
      <c r="C235" s="13"/>
      <c r="D235" s="13"/>
      <c r="F235" s="16"/>
      <c r="G235" s="16"/>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row>
    <row r="236" spans="1:205" s="14" customFormat="1">
      <c r="A236" s="12"/>
      <c r="B236" s="13"/>
      <c r="C236" s="13"/>
      <c r="D236" s="13"/>
      <c r="F236" s="16"/>
      <c r="G236" s="16"/>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row>
    <row r="237" spans="1:205" s="14" customFormat="1">
      <c r="A237" s="12"/>
      <c r="B237" s="13"/>
      <c r="C237" s="13"/>
      <c r="D237" s="13"/>
      <c r="F237" s="16"/>
      <c r="G237" s="16"/>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row>
    <row r="238" spans="1:205" s="14" customFormat="1">
      <c r="A238" s="12"/>
      <c r="B238" s="13"/>
      <c r="C238" s="13"/>
      <c r="D238" s="13"/>
      <c r="F238" s="16"/>
      <c r="G238" s="16"/>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row>
    <row r="239" spans="1:205" s="14" customFormat="1">
      <c r="A239" s="12"/>
      <c r="B239" s="13"/>
      <c r="C239" s="13"/>
      <c r="D239" s="13"/>
      <c r="F239" s="16"/>
      <c r="G239" s="16"/>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row>
    <row r="240" spans="1:205" s="14" customFormat="1">
      <c r="A240" s="12"/>
      <c r="B240" s="13"/>
      <c r="C240" s="13"/>
      <c r="D240" s="13"/>
      <c r="F240" s="16"/>
      <c r="G240" s="16"/>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row>
    <row r="241" spans="1:205" s="14" customFormat="1">
      <c r="A241" s="12"/>
      <c r="B241" s="13"/>
      <c r="C241" s="13"/>
      <c r="D241" s="13"/>
      <c r="F241" s="16"/>
      <c r="G241" s="16"/>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row>
    <row r="242" spans="1:205" s="14" customFormat="1">
      <c r="A242" s="12"/>
      <c r="B242" s="13"/>
      <c r="C242" s="13"/>
      <c r="D242" s="13"/>
      <c r="F242" s="16"/>
      <c r="G242" s="16"/>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row>
    <row r="243" spans="1:205" s="14" customFormat="1">
      <c r="A243" s="12"/>
      <c r="B243" s="13"/>
      <c r="C243" s="13"/>
      <c r="D243" s="13"/>
      <c r="F243" s="16"/>
      <c r="G243" s="16"/>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row>
    <row r="244" spans="1:205" s="14" customFormat="1">
      <c r="A244" s="12"/>
      <c r="B244" s="13"/>
      <c r="C244" s="13"/>
      <c r="D244" s="13"/>
      <c r="F244" s="16"/>
      <c r="G244" s="16"/>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row>
    <row r="245" spans="1:205" s="14" customFormat="1">
      <c r="A245" s="12"/>
      <c r="B245" s="13"/>
      <c r="C245" s="13"/>
      <c r="D245" s="13"/>
      <c r="F245" s="16"/>
      <c r="G245" s="16"/>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row>
    <row r="246" spans="1:205" s="14" customFormat="1">
      <c r="A246" s="12"/>
      <c r="B246" s="13"/>
      <c r="C246" s="13"/>
      <c r="D246" s="13"/>
      <c r="F246" s="16"/>
      <c r="G246" s="16"/>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row>
    <row r="247" spans="1:205" s="14" customFormat="1">
      <c r="A247" s="12"/>
      <c r="B247" s="13"/>
      <c r="C247" s="13"/>
      <c r="D247" s="13"/>
      <c r="F247" s="16"/>
      <c r="G247" s="16"/>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row>
    <row r="248" spans="1:205" s="14" customFormat="1">
      <c r="A248" s="12"/>
      <c r="B248" s="13"/>
      <c r="C248" s="13"/>
      <c r="D248" s="13"/>
      <c r="F248" s="16"/>
      <c r="G248" s="16"/>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row>
    <row r="249" spans="1:205" s="14" customFormat="1">
      <c r="A249" s="12"/>
      <c r="B249" s="13"/>
      <c r="C249" s="13"/>
      <c r="D249" s="13"/>
      <c r="F249" s="16"/>
      <c r="G249" s="16"/>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row>
    <row r="250" spans="1:205" s="14" customFormat="1">
      <c r="A250" s="12"/>
      <c r="B250" s="13"/>
      <c r="C250" s="13"/>
      <c r="D250" s="13"/>
      <c r="F250" s="16"/>
      <c r="G250" s="16"/>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row>
    <row r="251" spans="1:205" s="14" customFormat="1">
      <c r="A251" s="12"/>
      <c r="B251" s="13"/>
      <c r="C251" s="13"/>
      <c r="D251" s="13"/>
      <c r="F251" s="16"/>
      <c r="G251" s="16"/>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row>
    <row r="252" spans="1:205" s="14" customFormat="1">
      <c r="A252" s="12"/>
      <c r="B252" s="13"/>
      <c r="C252" s="13"/>
      <c r="D252" s="13"/>
      <c r="F252" s="16"/>
      <c r="G252" s="16"/>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row>
    <row r="253" spans="1:205" s="14" customFormat="1">
      <c r="A253" s="12"/>
      <c r="B253" s="13"/>
      <c r="C253" s="13"/>
      <c r="D253" s="13"/>
      <c r="F253" s="16"/>
      <c r="G253" s="16"/>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row>
    <row r="254" spans="1:205" s="14" customFormat="1">
      <c r="A254" s="12"/>
      <c r="B254" s="13"/>
      <c r="C254" s="13"/>
      <c r="D254" s="13"/>
      <c r="F254" s="16"/>
      <c r="G254" s="16"/>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row>
    <row r="255" spans="1:205" s="14" customFormat="1">
      <c r="A255" s="12"/>
      <c r="B255" s="13"/>
      <c r="C255" s="13"/>
      <c r="D255" s="13"/>
      <c r="F255" s="16"/>
      <c r="G255" s="16"/>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row>
    <row r="256" spans="1:205" s="14" customFormat="1">
      <c r="A256" s="12"/>
      <c r="B256" s="13"/>
      <c r="C256" s="13"/>
      <c r="D256" s="13"/>
      <c r="F256" s="16"/>
      <c r="G256" s="16"/>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row>
    <row r="257" spans="1:205" s="14" customFormat="1">
      <c r="A257" s="12"/>
      <c r="B257" s="13"/>
      <c r="C257" s="13"/>
      <c r="D257" s="13"/>
      <c r="F257" s="16"/>
      <c r="G257" s="16"/>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row>
    <row r="258" spans="1:205" s="14" customFormat="1">
      <c r="A258" s="12"/>
      <c r="B258" s="13"/>
      <c r="C258" s="13"/>
      <c r="D258" s="13"/>
      <c r="F258" s="16"/>
      <c r="G258" s="16"/>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row>
    <row r="259" spans="1:205" s="14" customFormat="1">
      <c r="A259" s="12"/>
      <c r="B259" s="13"/>
      <c r="C259" s="13"/>
      <c r="D259" s="13"/>
      <c r="F259" s="16"/>
      <c r="G259" s="16"/>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row>
    <row r="260" spans="1:205" s="14" customFormat="1">
      <c r="A260" s="12"/>
      <c r="B260" s="13"/>
      <c r="C260" s="13"/>
      <c r="D260" s="13"/>
      <c r="F260" s="16"/>
      <c r="G260" s="16"/>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row>
    <row r="261" spans="1:205" s="14" customFormat="1">
      <c r="A261" s="12"/>
      <c r="B261" s="13"/>
      <c r="C261" s="13"/>
      <c r="D261" s="13"/>
      <c r="F261" s="16"/>
      <c r="G261" s="16"/>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row>
    <row r="262" spans="1:205" s="14" customFormat="1">
      <c r="A262" s="12"/>
      <c r="B262" s="13"/>
      <c r="C262" s="13"/>
      <c r="D262" s="13"/>
      <c r="F262" s="16"/>
      <c r="G262" s="16"/>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row>
    <row r="263" spans="1:205" s="14" customFormat="1">
      <c r="A263" s="12"/>
      <c r="B263" s="13"/>
      <c r="C263" s="13"/>
      <c r="D263" s="13"/>
      <c r="F263" s="16"/>
      <c r="G263" s="16"/>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row>
    <row r="264" spans="1:205" s="14" customFormat="1">
      <c r="A264" s="12"/>
      <c r="B264" s="13"/>
      <c r="C264" s="13"/>
      <c r="D264" s="13"/>
      <c r="F264" s="16"/>
      <c r="G264" s="16"/>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row>
    <row r="265" spans="1:205" s="14" customFormat="1">
      <c r="A265" s="12"/>
      <c r="B265" s="13"/>
      <c r="C265" s="13"/>
      <c r="D265" s="13"/>
      <c r="F265" s="16"/>
      <c r="G265" s="16"/>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row>
    <row r="266" spans="1:205" s="14" customFormat="1">
      <c r="A266" s="12"/>
      <c r="B266" s="13"/>
      <c r="C266" s="13"/>
      <c r="D266" s="13"/>
      <c r="F266" s="16"/>
      <c r="G266" s="16"/>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row>
    <row r="267" spans="1:205" s="14" customFormat="1">
      <c r="A267" s="12"/>
      <c r="B267" s="13"/>
      <c r="C267" s="13"/>
      <c r="D267" s="13"/>
      <c r="F267" s="16"/>
      <c r="G267" s="16"/>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row>
    <row r="268" spans="1:205" s="14" customFormat="1">
      <c r="A268" s="12"/>
      <c r="B268" s="13"/>
      <c r="C268" s="13"/>
      <c r="D268" s="13"/>
      <c r="F268" s="16"/>
      <c r="G268" s="16"/>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row>
    <row r="269" spans="1:205" s="14" customFormat="1">
      <c r="A269" s="12"/>
      <c r="B269" s="13"/>
      <c r="C269" s="13"/>
      <c r="D269" s="13"/>
      <c r="F269" s="16"/>
      <c r="G269" s="16"/>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row>
    <row r="270" spans="1:205" s="14" customFormat="1">
      <c r="A270" s="12"/>
      <c r="B270" s="13"/>
      <c r="C270" s="13"/>
      <c r="D270" s="13"/>
      <c r="F270" s="16"/>
      <c r="G270" s="16"/>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row>
    <row r="271" spans="1:205" s="14" customFormat="1">
      <c r="A271" s="12"/>
      <c r="B271" s="13"/>
      <c r="C271" s="13"/>
      <c r="D271" s="13"/>
      <c r="F271" s="16"/>
      <c r="G271" s="16"/>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row>
    <row r="272" spans="1:205" s="14" customFormat="1">
      <c r="A272" s="12"/>
      <c r="B272" s="13"/>
      <c r="C272" s="13"/>
      <c r="D272" s="13"/>
      <c r="F272" s="16"/>
      <c r="G272" s="16"/>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row>
    <row r="273" spans="1:205" s="14" customFormat="1">
      <c r="A273" s="12"/>
      <c r="B273" s="13"/>
      <c r="C273" s="13"/>
      <c r="D273" s="13"/>
      <c r="F273" s="16"/>
      <c r="G273" s="16"/>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row>
    <row r="274" spans="1:205" s="14" customFormat="1">
      <c r="A274" s="12"/>
      <c r="B274" s="13"/>
      <c r="C274" s="13"/>
      <c r="D274" s="13"/>
      <c r="F274" s="16"/>
      <c r="G274" s="16"/>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row>
    <row r="275" spans="1:205" s="14" customFormat="1">
      <c r="A275" s="12"/>
      <c r="B275" s="13"/>
      <c r="C275" s="13"/>
      <c r="D275" s="13"/>
      <c r="F275" s="16"/>
      <c r="G275" s="16"/>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row>
    <row r="276" spans="1:205" s="14" customFormat="1">
      <c r="A276" s="12"/>
      <c r="B276" s="13"/>
      <c r="C276" s="13"/>
      <c r="D276" s="13"/>
      <c r="F276" s="16"/>
      <c r="G276" s="16"/>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row>
    <row r="277" spans="1:205" s="14" customFormat="1">
      <c r="A277" s="12"/>
      <c r="B277" s="13"/>
      <c r="C277" s="13"/>
      <c r="D277" s="13"/>
      <c r="F277" s="16"/>
      <c r="G277" s="16"/>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row>
    <row r="278" spans="1:205" s="14" customFormat="1">
      <c r="A278" s="12"/>
      <c r="B278" s="13"/>
      <c r="C278" s="13"/>
      <c r="D278" s="13"/>
      <c r="F278" s="16"/>
      <c r="G278" s="16"/>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row>
    <row r="279" spans="1:205" s="14" customFormat="1">
      <c r="A279" s="12"/>
      <c r="B279" s="13"/>
      <c r="C279" s="13"/>
      <c r="D279" s="13"/>
      <c r="F279" s="16"/>
      <c r="G279" s="16"/>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row>
    <row r="280" spans="1:205" s="14" customFormat="1">
      <c r="A280" s="12"/>
      <c r="B280" s="13"/>
      <c r="C280" s="13"/>
      <c r="D280" s="13"/>
      <c r="F280" s="16"/>
      <c r="G280" s="16"/>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row>
    <row r="281" spans="1:205" s="14" customFormat="1">
      <c r="A281" s="12"/>
      <c r="B281" s="13"/>
      <c r="C281" s="13"/>
      <c r="D281" s="13"/>
      <c r="F281" s="16"/>
      <c r="G281" s="16"/>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row>
    <row r="282" spans="1:205" s="14" customFormat="1">
      <c r="A282" s="12"/>
      <c r="B282" s="13"/>
      <c r="C282" s="13"/>
      <c r="D282" s="13"/>
      <c r="F282" s="16"/>
      <c r="G282" s="16"/>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row>
    <row r="283" spans="1:205" s="14" customFormat="1">
      <c r="A283" s="12"/>
      <c r="B283" s="13"/>
      <c r="C283" s="13"/>
      <c r="D283" s="13"/>
      <c r="F283" s="16"/>
      <c r="G283" s="16"/>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row>
    <row r="284" spans="1:205" s="14" customFormat="1">
      <c r="A284" s="12"/>
      <c r="B284" s="13"/>
      <c r="C284" s="13"/>
      <c r="D284" s="13"/>
      <c r="F284" s="16"/>
      <c r="G284" s="16"/>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row>
    <row r="285" spans="1:205" s="14" customFormat="1">
      <c r="A285" s="12"/>
      <c r="B285" s="13"/>
      <c r="C285" s="13"/>
      <c r="D285" s="13"/>
      <c r="F285" s="16"/>
      <c r="G285" s="16"/>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row>
    <row r="286" spans="1:205" s="14" customFormat="1">
      <c r="A286" s="12"/>
      <c r="B286" s="13"/>
      <c r="C286" s="13"/>
      <c r="D286" s="13"/>
      <c r="F286" s="16"/>
      <c r="G286" s="16"/>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row>
    <row r="287" spans="1:205" s="14" customFormat="1">
      <c r="A287" s="12"/>
      <c r="B287" s="13"/>
      <c r="C287" s="13"/>
      <c r="D287" s="13"/>
      <c r="F287" s="16"/>
      <c r="G287" s="16"/>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row>
    <row r="288" spans="1:205" s="14" customFormat="1">
      <c r="A288" s="12"/>
      <c r="B288" s="13"/>
      <c r="C288" s="13"/>
      <c r="D288" s="13"/>
      <c r="F288" s="16"/>
      <c r="G288" s="16"/>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row>
    <row r="289" spans="1:205" s="14" customFormat="1">
      <c r="A289" s="12"/>
      <c r="B289" s="13"/>
      <c r="C289" s="13"/>
      <c r="D289" s="13"/>
      <c r="F289" s="16"/>
      <c r="G289" s="16"/>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row>
    <row r="290" spans="1:205" s="14" customFormat="1">
      <c r="A290" s="12"/>
      <c r="B290" s="13"/>
      <c r="C290" s="13"/>
      <c r="D290" s="13"/>
      <c r="F290" s="16"/>
      <c r="G290" s="16"/>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row>
    <row r="291" spans="1:205" s="14" customFormat="1">
      <c r="A291" s="12"/>
      <c r="B291" s="13"/>
      <c r="C291" s="13"/>
      <c r="D291" s="13"/>
      <c r="F291" s="16"/>
      <c r="G291" s="16"/>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row>
    <row r="292" spans="1:205" s="14" customFormat="1">
      <c r="A292" s="12"/>
      <c r="B292" s="13"/>
      <c r="C292" s="13"/>
      <c r="D292" s="13"/>
      <c r="F292" s="16"/>
      <c r="G292" s="16"/>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row>
    <row r="293" spans="1:205" s="14" customFormat="1">
      <c r="A293" s="12"/>
      <c r="B293" s="13"/>
      <c r="C293" s="13"/>
      <c r="D293" s="13"/>
      <c r="F293" s="16"/>
      <c r="G293" s="16"/>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row>
    <row r="294" spans="1:205" s="14" customFormat="1">
      <c r="A294" s="12"/>
      <c r="B294" s="13"/>
      <c r="C294" s="13"/>
      <c r="D294" s="13"/>
      <c r="F294" s="16"/>
      <c r="G294" s="16"/>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row>
    <row r="295" spans="1:205" s="14" customFormat="1">
      <c r="A295" s="12"/>
      <c r="B295" s="13"/>
      <c r="C295" s="13"/>
      <c r="D295" s="13"/>
      <c r="F295" s="16"/>
      <c r="G295" s="16"/>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row>
    <row r="296" spans="1:205" s="14" customFormat="1">
      <c r="A296" s="12"/>
      <c r="B296" s="13"/>
      <c r="C296" s="13"/>
      <c r="D296" s="13"/>
      <c r="F296" s="16"/>
      <c r="G296" s="16"/>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row>
    <row r="297" spans="1:205" s="14" customFormat="1">
      <c r="A297" s="12"/>
      <c r="B297" s="13"/>
      <c r="C297" s="13"/>
      <c r="D297" s="13"/>
      <c r="F297" s="16"/>
      <c r="G297" s="16"/>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row>
    <row r="298" spans="1:205" s="14" customFormat="1">
      <c r="A298" s="12"/>
      <c r="B298" s="13"/>
      <c r="C298" s="13"/>
      <c r="D298" s="13"/>
      <c r="F298" s="16"/>
      <c r="G298" s="16"/>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row>
    <row r="299" spans="1:205" s="14" customFormat="1">
      <c r="A299" s="12"/>
      <c r="B299" s="13"/>
      <c r="C299" s="13"/>
      <c r="D299" s="13"/>
      <c r="F299" s="16"/>
      <c r="G299" s="16"/>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row>
    <row r="300" spans="1:205" s="14" customFormat="1">
      <c r="A300" s="12"/>
      <c r="B300" s="13"/>
      <c r="C300" s="13"/>
      <c r="D300" s="13"/>
      <c r="F300" s="16"/>
      <c r="G300" s="16"/>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row>
    <row r="301" spans="1:205" s="14" customFormat="1">
      <c r="A301" s="12"/>
      <c r="B301" s="13"/>
      <c r="C301" s="13"/>
      <c r="D301" s="13"/>
      <c r="F301" s="16"/>
      <c r="G301" s="16"/>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row>
    <row r="302" spans="1:205" s="14" customFormat="1">
      <c r="A302" s="12"/>
      <c r="B302" s="13"/>
      <c r="C302" s="13"/>
      <c r="D302" s="13"/>
      <c r="F302" s="16"/>
      <c r="G302" s="16"/>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row>
    <row r="303" spans="1:205" s="14" customFormat="1">
      <c r="A303" s="12"/>
      <c r="B303" s="13"/>
      <c r="C303" s="13"/>
      <c r="D303" s="13"/>
      <c r="F303" s="16"/>
      <c r="G303" s="16"/>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row>
    <row r="304" spans="1:205" s="14" customFormat="1">
      <c r="A304" s="12"/>
      <c r="B304" s="13"/>
      <c r="C304" s="13"/>
      <c r="D304" s="13"/>
      <c r="F304" s="16"/>
      <c r="G304" s="16"/>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row>
    <row r="305" spans="1:205" s="14" customFormat="1">
      <c r="A305" s="12"/>
      <c r="B305" s="13"/>
      <c r="C305" s="13"/>
      <c r="D305" s="13"/>
      <c r="F305" s="16"/>
      <c r="G305" s="16"/>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row>
    <row r="306" spans="1:205" s="14" customFormat="1">
      <c r="A306" s="12"/>
      <c r="B306" s="13"/>
      <c r="C306" s="13"/>
      <c r="D306" s="13"/>
      <c r="F306" s="16"/>
      <c r="G306" s="16"/>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row>
    <row r="307" spans="1:205" s="14" customFormat="1">
      <c r="A307" s="12"/>
      <c r="B307" s="13"/>
      <c r="C307" s="13"/>
      <c r="D307" s="13"/>
      <c r="F307" s="16"/>
      <c r="G307" s="16"/>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row>
    <row r="308" spans="1:205" s="14" customFormat="1">
      <c r="A308" s="12"/>
      <c r="B308" s="13"/>
      <c r="C308" s="13"/>
      <c r="D308" s="13"/>
      <c r="F308" s="16"/>
      <c r="G308" s="16"/>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row>
    <row r="309" spans="1:205" s="14" customFormat="1">
      <c r="A309" s="12"/>
      <c r="B309" s="13"/>
      <c r="C309" s="13"/>
      <c r="D309" s="13"/>
      <c r="F309" s="16"/>
      <c r="G309" s="16"/>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row>
    <row r="310" spans="1:205" s="14" customFormat="1">
      <c r="A310" s="12"/>
      <c r="B310" s="13"/>
      <c r="C310" s="13"/>
      <c r="D310" s="13"/>
      <c r="F310" s="16"/>
      <c r="G310" s="16"/>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row>
    <row r="311" spans="1:205" s="14" customFormat="1">
      <c r="A311" s="12"/>
      <c r="B311" s="13"/>
      <c r="C311" s="13"/>
      <c r="D311" s="13"/>
      <c r="F311" s="16"/>
      <c r="G311" s="16"/>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row>
    <row r="312" spans="1:205" s="14" customFormat="1">
      <c r="A312" s="12"/>
      <c r="B312" s="13"/>
      <c r="C312" s="13"/>
      <c r="D312" s="13"/>
      <c r="F312" s="16"/>
      <c r="G312" s="16"/>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row>
    <row r="313" spans="1:205" s="14" customFormat="1">
      <c r="A313" s="12"/>
      <c r="B313" s="13"/>
      <c r="C313" s="13"/>
      <c r="D313" s="13"/>
      <c r="F313" s="16"/>
      <c r="G313" s="16"/>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row>
    <row r="314" spans="1:205" s="14" customFormat="1">
      <c r="A314" s="12"/>
      <c r="B314" s="13"/>
      <c r="C314" s="13"/>
      <c r="D314" s="13"/>
      <c r="F314" s="16"/>
      <c r="G314" s="16"/>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row>
    <row r="315" spans="1:205" s="14" customFormat="1">
      <c r="A315" s="12"/>
      <c r="B315" s="13"/>
      <c r="C315" s="13"/>
      <c r="D315" s="13"/>
      <c r="F315" s="16"/>
      <c r="G315" s="16"/>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row>
    <row r="316" spans="1:205" s="14" customFormat="1">
      <c r="A316" s="12"/>
      <c r="B316" s="13"/>
      <c r="C316" s="13"/>
      <c r="D316" s="13"/>
      <c r="F316" s="16"/>
      <c r="G316" s="16"/>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row>
    <row r="317" spans="1:205" s="14" customFormat="1">
      <c r="A317" s="12"/>
      <c r="B317" s="13"/>
      <c r="C317" s="13"/>
      <c r="D317" s="13"/>
      <c r="F317" s="16"/>
      <c r="G317" s="16"/>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row>
    <row r="318" spans="1:205" s="14" customFormat="1">
      <c r="A318" s="12"/>
      <c r="B318" s="13"/>
      <c r="C318" s="13"/>
      <c r="D318" s="13"/>
      <c r="F318" s="16"/>
      <c r="G318" s="16"/>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row>
    <row r="319" spans="1:205" s="14" customFormat="1">
      <c r="A319" s="12"/>
      <c r="B319" s="13"/>
      <c r="C319" s="13"/>
      <c r="D319" s="13"/>
      <c r="F319" s="16"/>
      <c r="G319" s="16"/>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row>
    <row r="320" spans="1:205" s="14" customFormat="1">
      <c r="A320" s="12"/>
      <c r="B320" s="13"/>
      <c r="C320" s="13"/>
      <c r="D320" s="13"/>
      <c r="F320" s="16"/>
      <c r="G320" s="16"/>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row>
    <row r="321" spans="1:205" s="14" customFormat="1">
      <c r="A321" s="12"/>
      <c r="B321" s="13"/>
      <c r="C321" s="13"/>
      <c r="D321" s="13"/>
      <c r="F321" s="16"/>
      <c r="G321" s="16"/>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row>
    <row r="322" spans="1:205" s="14" customFormat="1">
      <c r="A322" s="12"/>
      <c r="B322" s="13"/>
      <c r="C322" s="13"/>
      <c r="D322" s="13"/>
      <c r="F322" s="16"/>
      <c r="G322" s="16"/>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row>
    <row r="323" spans="1:205" s="14" customFormat="1">
      <c r="A323" s="12"/>
      <c r="B323" s="13"/>
      <c r="C323" s="13"/>
      <c r="D323" s="13"/>
      <c r="F323" s="16"/>
      <c r="G323" s="16"/>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row>
    <row r="324" spans="1:205" s="14" customFormat="1">
      <c r="A324" s="12"/>
      <c r="B324" s="13"/>
      <c r="C324" s="13"/>
      <c r="D324" s="13"/>
      <c r="F324" s="16"/>
      <c r="G324" s="16"/>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row>
    <row r="325" spans="1:205" s="14" customFormat="1">
      <c r="A325" s="12"/>
      <c r="B325" s="13"/>
      <c r="C325" s="13"/>
      <c r="D325" s="13"/>
      <c r="F325" s="16"/>
      <c r="G325" s="16"/>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row>
    <row r="326" spans="1:205" s="14" customFormat="1">
      <c r="A326" s="12"/>
      <c r="B326" s="13"/>
      <c r="C326" s="13"/>
      <c r="D326" s="13"/>
      <c r="F326" s="16"/>
      <c r="G326" s="16"/>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row>
    <row r="327" spans="1:205" s="14" customFormat="1">
      <c r="A327" s="12"/>
      <c r="B327" s="13"/>
      <c r="C327" s="13"/>
      <c r="D327" s="13"/>
      <c r="F327" s="16"/>
      <c r="G327" s="16"/>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row>
    <row r="328" spans="1:205" s="14" customFormat="1">
      <c r="A328" s="12"/>
      <c r="B328" s="13"/>
      <c r="C328" s="13"/>
      <c r="D328" s="13"/>
      <c r="F328" s="16"/>
      <c r="G328" s="16"/>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row>
    <row r="329" spans="1:205" s="14" customFormat="1">
      <c r="A329" s="12"/>
      <c r="B329" s="13"/>
      <c r="C329" s="13"/>
      <c r="D329" s="13"/>
      <c r="F329" s="16"/>
      <c r="G329" s="16"/>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row>
    <row r="330" spans="1:205" s="14" customFormat="1">
      <c r="A330" s="12"/>
      <c r="B330" s="13"/>
      <c r="C330" s="13"/>
      <c r="D330" s="13"/>
      <c r="F330" s="16"/>
      <c r="G330" s="16"/>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row>
    <row r="331" spans="1:205" s="14" customFormat="1">
      <c r="A331" s="12"/>
      <c r="B331" s="13"/>
      <c r="C331" s="13"/>
      <c r="D331" s="13"/>
      <c r="F331" s="16"/>
      <c r="G331" s="16"/>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row>
    <row r="332" spans="1:205" s="14" customFormat="1">
      <c r="A332" s="12"/>
      <c r="B332" s="13"/>
      <c r="C332" s="13"/>
      <c r="D332" s="13"/>
      <c r="F332" s="16"/>
      <c r="G332" s="16"/>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row>
    <row r="333" spans="1:205" s="14" customFormat="1">
      <c r="A333" s="12"/>
      <c r="B333" s="13"/>
      <c r="C333" s="13"/>
      <c r="D333" s="13"/>
      <c r="F333" s="16"/>
      <c r="G333" s="16"/>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row>
    <row r="334" spans="1:205" s="14" customFormat="1">
      <c r="A334" s="12"/>
      <c r="B334" s="13"/>
      <c r="C334" s="13"/>
      <c r="D334" s="13"/>
      <c r="F334" s="16"/>
      <c r="G334" s="16"/>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row>
    <row r="335" spans="1:205" s="14" customFormat="1">
      <c r="A335" s="12"/>
      <c r="B335" s="13"/>
      <c r="C335" s="13"/>
      <c r="D335" s="13"/>
      <c r="F335" s="16"/>
      <c r="G335" s="16"/>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row>
    <row r="336" spans="1:205" s="14" customFormat="1">
      <c r="A336" s="12"/>
      <c r="B336" s="13"/>
      <c r="C336" s="13"/>
      <c r="D336" s="13"/>
      <c r="F336" s="16"/>
      <c r="G336" s="16"/>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row>
    <row r="337" spans="1:205" s="14" customFormat="1">
      <c r="A337" s="12"/>
      <c r="B337" s="13"/>
      <c r="C337" s="13"/>
      <c r="D337" s="13"/>
      <c r="F337" s="16"/>
      <c r="G337" s="16"/>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row>
    <row r="338" spans="1:205" s="14" customFormat="1">
      <c r="A338" s="12"/>
      <c r="B338" s="13"/>
      <c r="C338" s="13"/>
      <c r="D338" s="13"/>
      <c r="F338" s="16"/>
      <c r="G338" s="16"/>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row>
    <row r="339" spans="1:205" s="14" customFormat="1">
      <c r="A339" s="12"/>
      <c r="B339" s="13"/>
      <c r="C339" s="13"/>
      <c r="D339" s="13"/>
      <c r="F339" s="16"/>
      <c r="G339" s="16"/>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row>
    <row r="340" spans="1:205" s="14" customFormat="1">
      <c r="A340" s="12"/>
      <c r="B340" s="13"/>
      <c r="C340" s="13"/>
      <c r="D340" s="13"/>
      <c r="F340" s="16"/>
      <c r="G340" s="16"/>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row>
    <row r="341" spans="1:205" s="14" customFormat="1">
      <c r="A341" s="12"/>
      <c r="B341" s="13"/>
      <c r="C341" s="13"/>
      <c r="D341" s="13"/>
      <c r="F341" s="16"/>
      <c r="G341" s="16"/>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row>
    <row r="342" spans="1:205" s="14" customFormat="1">
      <c r="A342" s="12"/>
      <c r="B342" s="13"/>
      <c r="C342" s="13"/>
      <c r="D342" s="13"/>
      <c r="F342" s="16"/>
      <c r="G342" s="16"/>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row>
    <row r="343" spans="1:205" s="14" customFormat="1">
      <c r="A343" s="12"/>
      <c r="B343" s="13"/>
      <c r="C343" s="13"/>
      <c r="D343" s="13"/>
      <c r="F343" s="16"/>
      <c r="G343" s="16"/>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row>
    <row r="344" spans="1:205" s="14" customFormat="1">
      <c r="A344" s="12"/>
      <c r="B344" s="13"/>
      <c r="C344" s="13"/>
      <c r="D344" s="13"/>
      <c r="F344" s="16"/>
      <c r="G344" s="16"/>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row>
    <row r="345" spans="1:205" s="14" customFormat="1">
      <c r="A345" s="12"/>
      <c r="B345" s="13"/>
      <c r="C345" s="13"/>
      <c r="D345" s="13"/>
      <c r="F345" s="16"/>
      <c r="G345" s="16"/>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row>
    <row r="346" spans="1:205" s="14" customFormat="1">
      <c r="A346" s="12"/>
      <c r="B346" s="13"/>
      <c r="C346" s="13"/>
      <c r="D346" s="13"/>
      <c r="F346" s="16"/>
      <c r="G346" s="16"/>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row>
    <row r="347" spans="1:205" s="14" customFormat="1">
      <c r="A347" s="12"/>
      <c r="B347" s="13"/>
      <c r="C347" s="13"/>
      <c r="D347" s="13"/>
      <c r="F347" s="16"/>
      <c r="G347" s="16"/>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row>
    <row r="348" spans="1:205" s="14" customFormat="1">
      <c r="A348" s="12"/>
      <c r="B348" s="13"/>
      <c r="C348" s="13"/>
      <c r="D348" s="13"/>
      <c r="F348" s="16"/>
      <c r="G348" s="16"/>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row>
    <row r="349" spans="1:205" s="14" customFormat="1">
      <c r="A349" s="12"/>
      <c r="B349" s="13"/>
      <c r="C349" s="13"/>
      <c r="D349" s="13"/>
      <c r="F349" s="16"/>
      <c r="G349" s="16"/>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row>
    <row r="350" spans="1:205" s="14" customFormat="1">
      <c r="A350" s="12"/>
      <c r="B350" s="13"/>
      <c r="C350" s="13"/>
      <c r="D350" s="13"/>
      <c r="F350" s="16"/>
      <c r="G350" s="16"/>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row>
    <row r="351" spans="1:205" s="14" customFormat="1">
      <c r="A351" s="12"/>
      <c r="B351" s="13"/>
      <c r="C351" s="13"/>
      <c r="D351" s="13"/>
      <c r="F351" s="16"/>
      <c r="G351" s="16"/>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row>
    <row r="352" spans="1:205" s="14" customFormat="1">
      <c r="A352" s="12"/>
      <c r="B352" s="13"/>
      <c r="C352" s="13"/>
      <c r="D352" s="13"/>
      <c r="F352" s="16"/>
      <c r="G352" s="16"/>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row>
    <row r="353" spans="1:205" s="14" customFormat="1">
      <c r="A353" s="12"/>
      <c r="B353" s="13"/>
      <c r="C353" s="13"/>
      <c r="D353" s="13"/>
      <c r="F353" s="16"/>
      <c r="G353" s="16"/>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row>
    <row r="354" spans="1:205" s="14" customFormat="1">
      <c r="A354" s="12"/>
      <c r="B354" s="13"/>
      <c r="C354" s="13"/>
      <c r="D354" s="13"/>
      <c r="F354" s="16"/>
      <c r="G354" s="16"/>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row>
    <row r="355" spans="1:205" s="14" customFormat="1">
      <c r="A355" s="12"/>
      <c r="B355" s="13"/>
      <c r="C355" s="13"/>
      <c r="D355" s="13"/>
      <c r="F355" s="16"/>
      <c r="G355" s="16"/>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row>
    <row r="356" spans="1:205" s="14" customFormat="1">
      <c r="A356" s="12"/>
      <c r="B356" s="13"/>
      <c r="C356" s="13"/>
      <c r="D356" s="13"/>
      <c r="F356" s="16"/>
      <c r="G356" s="16"/>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row>
    <row r="357" spans="1:205" s="14" customFormat="1">
      <c r="A357" s="12"/>
      <c r="B357" s="13"/>
      <c r="C357" s="13"/>
      <c r="D357" s="13"/>
      <c r="F357" s="16"/>
      <c r="G357" s="16"/>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row>
    <row r="358" spans="1:205" s="14" customFormat="1">
      <c r="A358" s="12"/>
      <c r="B358" s="13"/>
      <c r="C358" s="13"/>
      <c r="D358" s="13"/>
      <c r="F358" s="16"/>
      <c r="G358" s="16"/>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row>
    <row r="359" spans="1:205" s="14" customFormat="1">
      <c r="A359" s="12"/>
      <c r="B359" s="13"/>
      <c r="C359" s="13"/>
      <c r="D359" s="13"/>
      <c r="F359" s="16"/>
      <c r="G359" s="16"/>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row>
    <row r="360" spans="1:205" s="14" customFormat="1">
      <c r="A360" s="12"/>
      <c r="B360" s="13"/>
      <c r="C360" s="13"/>
      <c r="D360" s="13"/>
      <c r="F360" s="16"/>
      <c r="G360" s="16"/>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row>
    <row r="361" spans="1:205" s="14" customFormat="1">
      <c r="A361" s="12"/>
      <c r="B361" s="13"/>
      <c r="C361" s="13"/>
      <c r="D361" s="13"/>
      <c r="F361" s="16"/>
      <c r="G361" s="16"/>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row>
    <row r="362" spans="1:205" s="14" customFormat="1">
      <c r="A362" s="12"/>
      <c r="B362" s="13"/>
      <c r="C362" s="13"/>
      <c r="D362" s="13"/>
      <c r="F362" s="16"/>
      <c r="G362" s="16"/>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row>
    <row r="363" spans="1:205" s="14" customFormat="1">
      <c r="A363" s="12"/>
      <c r="B363" s="13"/>
      <c r="C363" s="13"/>
      <c r="D363" s="13"/>
      <c r="F363" s="16"/>
      <c r="G363" s="16"/>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row>
    <row r="364" spans="1:205" s="14" customFormat="1">
      <c r="A364" s="12"/>
      <c r="B364" s="13"/>
      <c r="C364" s="13"/>
      <c r="D364" s="13"/>
      <c r="F364" s="16"/>
      <c r="G364" s="16"/>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row>
    <row r="365" spans="1:205" s="14" customFormat="1">
      <c r="A365" s="12"/>
      <c r="B365" s="13"/>
      <c r="C365" s="13"/>
      <c r="D365" s="13"/>
      <c r="F365" s="16"/>
      <c r="G365" s="16"/>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row>
    <row r="366" spans="1:205" s="14" customFormat="1">
      <c r="A366" s="12"/>
      <c r="B366" s="13"/>
      <c r="C366" s="13"/>
      <c r="D366" s="13"/>
      <c r="F366" s="16"/>
      <c r="G366" s="16"/>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row>
    <row r="367" spans="1:205" s="14" customFormat="1">
      <c r="A367" s="12"/>
      <c r="B367" s="13"/>
      <c r="C367" s="13"/>
      <c r="D367" s="13"/>
      <c r="F367" s="16"/>
      <c r="G367" s="16"/>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row>
    <row r="368" spans="1:205" s="14" customFormat="1">
      <c r="A368" s="12"/>
      <c r="B368" s="13"/>
      <c r="C368" s="13"/>
      <c r="D368" s="13"/>
      <c r="F368" s="16"/>
      <c r="G368" s="16"/>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row>
    <row r="369" spans="1:205" s="14" customFormat="1">
      <c r="A369" s="12"/>
      <c r="B369" s="13"/>
      <c r="C369" s="13"/>
      <c r="D369" s="13"/>
      <c r="F369" s="16"/>
      <c r="G369" s="16"/>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row>
    <row r="370" spans="1:205" s="14" customFormat="1">
      <c r="A370" s="12"/>
      <c r="B370" s="13"/>
      <c r="C370" s="13"/>
      <c r="D370" s="13"/>
      <c r="F370" s="16"/>
      <c r="G370" s="16"/>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row>
    <row r="371" spans="1:205" s="14" customFormat="1">
      <c r="A371" s="12"/>
      <c r="B371" s="13"/>
      <c r="C371" s="13"/>
      <c r="D371" s="13"/>
      <c r="F371" s="16"/>
      <c r="G371" s="16"/>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row>
    <row r="372" spans="1:205" s="14" customFormat="1">
      <c r="A372" s="12"/>
      <c r="B372" s="13"/>
      <c r="C372" s="13"/>
      <c r="D372" s="13"/>
      <c r="F372" s="16"/>
      <c r="G372" s="16"/>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row>
    <row r="373" spans="1:205" s="14" customFormat="1">
      <c r="A373" s="12"/>
      <c r="B373" s="13"/>
      <c r="C373" s="13"/>
      <c r="D373" s="13"/>
      <c r="F373" s="16"/>
      <c r="G373" s="16"/>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row>
    <row r="374" spans="1:205" s="14" customFormat="1">
      <c r="A374" s="12"/>
      <c r="B374" s="13"/>
      <c r="C374" s="13"/>
      <c r="D374" s="13"/>
      <c r="F374" s="16"/>
      <c r="G374" s="16"/>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row>
    <row r="375" spans="1:205" s="14" customFormat="1">
      <c r="A375" s="12"/>
      <c r="B375" s="13"/>
      <c r="C375" s="13"/>
      <c r="D375" s="13"/>
      <c r="F375" s="16"/>
      <c r="G375" s="16"/>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row>
    <row r="376" spans="1:205" s="14" customFormat="1">
      <c r="A376" s="12"/>
      <c r="B376" s="13"/>
      <c r="C376" s="13"/>
      <c r="D376" s="13"/>
      <c r="F376" s="16"/>
      <c r="G376" s="16"/>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row>
    <row r="377" spans="1:205" s="14" customFormat="1">
      <c r="A377" s="12"/>
      <c r="B377" s="13"/>
      <c r="C377" s="13"/>
      <c r="D377" s="13"/>
      <c r="F377" s="16"/>
      <c r="G377" s="16"/>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row>
    <row r="378" spans="1:205" s="14" customFormat="1">
      <c r="A378" s="12"/>
      <c r="B378" s="13"/>
      <c r="C378" s="13"/>
      <c r="D378" s="13"/>
      <c r="F378" s="16"/>
      <c r="G378" s="16"/>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row>
    <row r="379" spans="1:205" s="14" customFormat="1">
      <c r="A379" s="12"/>
      <c r="B379" s="13"/>
      <c r="C379" s="13"/>
      <c r="D379" s="13"/>
      <c r="F379" s="16"/>
      <c r="G379" s="16"/>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row>
    <row r="380" spans="1:205" s="14" customFormat="1">
      <c r="A380" s="12"/>
      <c r="B380" s="13"/>
      <c r="C380" s="13"/>
      <c r="D380" s="13"/>
      <c r="F380" s="16"/>
      <c r="G380" s="16"/>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row>
    <row r="381" spans="1:205" s="14" customFormat="1">
      <c r="A381" s="12"/>
      <c r="B381" s="13"/>
      <c r="C381" s="13"/>
      <c r="D381" s="13"/>
      <c r="F381" s="16"/>
      <c r="G381" s="16"/>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row>
  </sheetData>
  <mergeCells count="63">
    <mergeCell ref="A71:C71"/>
    <mergeCell ref="A74:C74"/>
    <mergeCell ref="A75:C75"/>
    <mergeCell ref="A45:C45"/>
    <mergeCell ref="A76:C76"/>
    <mergeCell ref="A50:C50"/>
    <mergeCell ref="A51:C51"/>
    <mergeCell ref="A73:F73"/>
    <mergeCell ref="A70:C70"/>
    <mergeCell ref="A49:F49"/>
    <mergeCell ref="A63:C63"/>
    <mergeCell ref="A64:C64"/>
    <mergeCell ref="A65:C65"/>
    <mergeCell ref="A66:C66"/>
    <mergeCell ref="A58:C58"/>
    <mergeCell ref="A59:C59"/>
    <mergeCell ref="A35:C35"/>
    <mergeCell ref="A36:C36"/>
    <mergeCell ref="A37:C37"/>
    <mergeCell ref="A40:C40"/>
    <mergeCell ref="A69:C69"/>
    <mergeCell ref="A44:F44"/>
    <mergeCell ref="A62:F62"/>
    <mergeCell ref="A68:F68"/>
    <mergeCell ref="A42:C42"/>
    <mergeCell ref="A41:C41"/>
    <mergeCell ref="A57:F57"/>
    <mergeCell ref="A56:G56"/>
    <mergeCell ref="A52:C52"/>
    <mergeCell ref="A53:C53"/>
    <mergeCell ref="A46:C46"/>
    <mergeCell ref="A47:C47"/>
    <mergeCell ref="A12:C12"/>
    <mergeCell ref="A15:C15"/>
    <mergeCell ref="A16:C16"/>
    <mergeCell ref="A17:C17"/>
    <mergeCell ref="A18:C18"/>
    <mergeCell ref="A7:C7"/>
    <mergeCell ref="A8:C8"/>
    <mergeCell ref="A9:C9"/>
    <mergeCell ref="A10:C10"/>
    <mergeCell ref="A11:C11"/>
    <mergeCell ref="B1:H1"/>
    <mergeCell ref="A2:C2"/>
    <mergeCell ref="A3:C3"/>
    <mergeCell ref="A5:F5"/>
    <mergeCell ref="A6:F6"/>
    <mergeCell ref="A60:C60"/>
    <mergeCell ref="A14:F14"/>
    <mergeCell ref="A22:F22"/>
    <mergeCell ref="A28:F28"/>
    <mergeCell ref="A34:F34"/>
    <mergeCell ref="A39:F39"/>
    <mergeCell ref="A19:C19"/>
    <mergeCell ref="A20:C20"/>
    <mergeCell ref="A23:C23"/>
    <mergeCell ref="A24:C24"/>
    <mergeCell ref="A25:C25"/>
    <mergeCell ref="A26:C26"/>
    <mergeCell ref="A29:C29"/>
    <mergeCell ref="A30:C30"/>
    <mergeCell ref="A31:C31"/>
    <mergeCell ref="A32:C32"/>
  </mergeCells>
  <dataValidations count="9">
    <dataValidation allowBlank="1" showInputMessage="1" showErrorMessage="1" promptTitle="Instrucciones" prompt="Se encuentran las subrecomendaciones de cada recomendación específica. La recomendación específica se encuentra en las filas que tienen 2 columnas de resultados. Si en alguna fila la Columna A se encuentra vacía no hay subrecomendación." sqref="A2"/>
    <dataValidation allowBlank="1" showInputMessage="1" showErrorMessage="1" promptTitle="Instrucciones" prompt="Cada uno de estos grupos corresponde a los conjunton de recomendaciones emitidas por el CME" sqref="A3"/>
    <dataValidation type="textLength" operator="lessThanOrEqual" allowBlank="1" showInputMessage="1" showErrorMessage="1" promptTitle="Instrucciones" prompt="En no más de 300 caracteres debe dar cuenta de la evidencia del cumplimiento o exponer la justificación por la falta de cumplimiento" sqref="H2">
      <formula1>300</formula1>
    </dataValidation>
    <dataValidation allowBlank="1" showInputMessage="1" showErrorMessage="1" promptTitle="Instrucciones" prompt="En esta columna debe responder si cumple o no con la práctica de la columna anterior_x000a__x000a_" sqref="E2"/>
    <dataValidation type="textLength" operator="lessThanOrEqual" allowBlank="1" showInputMessage="1" showErrorMessage="1" sqref="H1 G69:G72 G45:G48 G7:G13 G15:G21 G23:G27 G29:G33 G35:G38 G40:G43 G58:G61 G74:G77 G63:G67 H5:H1048576">
      <formula1>300</formula1>
    </dataValidation>
    <dataValidation allowBlank="1" showInputMessage="1" showErrorMessage="1" promptTitle="Instrucciones" prompt="Porcentaje de contribución al cumplimiento del 100% de la recomendación específica._x000a__x000a_" sqref="G2"/>
    <dataValidation allowBlank="1" showInputMessage="1" showErrorMessage="1" promptTitle="Instrucciones" prompt="Porcentaje de contribución al cumplimiento del 100% del conjunto de recomendaciones del CME sobre este tema_x000a_" sqref="F2"/>
    <dataValidation type="list" allowBlank="1" showInputMessage="1" showErrorMessage="1" sqref="D7:D13 D35:D37 D23:D27 D29:D33 D15:D21 D40:D43 D45:D48 D50:D55 D58:D61 D63:D67 D69:D72 D74:D76">
      <formula1>$A$80:$A$81</formula1>
    </dataValidation>
    <dataValidation type="list" allowBlank="1" showInputMessage="1" showErrorMessage="1" sqref="E69:E72 E35:E37 E15:E21 E23:E27 E29:E33 E7:E13 E40:E43 E45:E48 E50:E55 E58:E61 E63:E67 E74:E77">
      <formula1>$A$84:$A$85</formula1>
    </dataValidation>
  </dataValidations>
  <pageMargins left="0.70866141732283472" right="0.70866141732283472" top="0.74803149606299213" bottom="0.74803149606299213" header="0.31496062992125984" footer="0.31496062992125984"/>
  <pageSetup scale="27" orientation="portrait"/>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outlinePr summaryBelow="0"/>
    <pageSetUpPr fitToPage="1"/>
  </sheetPr>
  <dimension ref="A1:H295"/>
  <sheetViews>
    <sheetView showGridLines="0" zoomScale="80" zoomScaleNormal="80" zoomScalePageLayoutView="80" workbookViewId="0">
      <pane ySplit="2" topLeftCell="A27" activePane="bottomLeft" state="frozen"/>
      <selection pane="bottomLeft"/>
    </sheetView>
  </sheetViews>
  <sheetFormatPr baseColWidth="10" defaultColWidth="10.85546875" defaultRowHeight="18"/>
  <cols>
    <col min="1" max="1" width="64.42578125" style="12" customWidth="1"/>
    <col min="2" max="3" width="45.85546875" style="3" customWidth="1"/>
    <col min="4" max="4" width="10.7109375" style="3" customWidth="1"/>
    <col min="5" max="5" width="10.85546875" style="14"/>
    <col min="6" max="6" width="10" style="15" customWidth="1"/>
    <col min="7" max="7" width="13" style="15" customWidth="1"/>
    <col min="8" max="8" width="55.7109375" style="3" customWidth="1"/>
    <col min="9" max="16384" width="10.85546875" style="3"/>
  </cols>
  <sheetData>
    <row r="1" spans="1:8" s="2" customFormat="1" ht="132.94999999999999" customHeight="1">
      <c r="A1" s="1"/>
      <c r="B1" s="243" t="s">
        <v>277</v>
      </c>
      <c r="C1" s="243"/>
      <c r="D1" s="243"/>
      <c r="E1" s="243"/>
      <c r="F1" s="243"/>
      <c r="G1" s="243"/>
      <c r="H1" s="243"/>
    </row>
    <row r="2" spans="1:8" ht="48" customHeight="1">
      <c r="A2" s="219" t="s">
        <v>14</v>
      </c>
      <c r="B2" s="220"/>
      <c r="C2" s="220"/>
      <c r="D2" s="99"/>
      <c r="E2" s="19"/>
      <c r="F2" s="20"/>
      <c r="G2" s="73" t="s">
        <v>13</v>
      </c>
      <c r="H2" s="22" t="s">
        <v>3</v>
      </c>
    </row>
    <row r="3" spans="1:8" ht="48" customHeight="1">
      <c r="A3" s="219" t="s">
        <v>10</v>
      </c>
      <c r="B3" s="220"/>
      <c r="C3" s="220"/>
      <c r="D3" s="99"/>
      <c r="E3" s="19"/>
      <c r="F3" s="20"/>
      <c r="G3" s="69">
        <f>SUM(G5:G37)</f>
        <v>1</v>
      </c>
      <c r="H3" s="7"/>
    </row>
    <row r="4" spans="1:8" ht="48" customHeight="1">
      <c r="A4" s="3"/>
      <c r="E4" s="3"/>
      <c r="F4" s="3"/>
      <c r="G4" s="75"/>
    </row>
    <row r="5" spans="1:8" ht="39.950000000000003" customHeight="1">
      <c r="A5" s="245" t="s">
        <v>17</v>
      </c>
      <c r="B5" s="246"/>
      <c r="C5" s="247"/>
      <c r="D5" s="27" t="s">
        <v>282</v>
      </c>
      <c r="E5" s="27" t="s">
        <v>0</v>
      </c>
      <c r="F5" s="128"/>
      <c r="G5" s="76">
        <f>SUM(F6:F24)</f>
        <v>0.64</v>
      </c>
      <c r="H5" s="25"/>
    </row>
    <row r="6" spans="1:8" ht="33.950000000000003" customHeight="1">
      <c r="A6" s="244" t="s">
        <v>151</v>
      </c>
      <c r="B6" s="241"/>
      <c r="C6" s="242"/>
      <c r="D6" s="136" t="s">
        <v>284</v>
      </c>
      <c r="E6" s="137" t="s">
        <v>2</v>
      </c>
      <c r="F6" s="10">
        <f>IF(AND(D6="A",E6="SI"),1/$D$38,IF(AND(D6="A",E6="NO"),0,IF(D6="NA",0,0)))</f>
        <v>0.04</v>
      </c>
      <c r="G6" s="77"/>
      <c r="H6" s="7"/>
    </row>
    <row r="7" spans="1:8" ht="35.1" customHeight="1">
      <c r="A7" s="238" t="s">
        <v>152</v>
      </c>
      <c r="B7" s="239"/>
      <c r="C7" s="240"/>
      <c r="D7" s="136" t="s">
        <v>284</v>
      </c>
      <c r="E7" s="137" t="s">
        <v>2</v>
      </c>
      <c r="F7" s="10">
        <f t="shared" ref="F7:F8" si="0">IF(AND(D7="A",E7="SI"),1/$D$38,IF(AND(D7="A",E7="NO"),0,IF(D7="NA",0,0)))</f>
        <v>0.04</v>
      </c>
      <c r="G7" s="77"/>
      <c r="H7" s="7"/>
    </row>
    <row r="8" spans="1:8" ht="35.1" customHeight="1">
      <c r="A8" s="238" t="s">
        <v>153</v>
      </c>
      <c r="B8" s="239"/>
      <c r="C8" s="240"/>
      <c r="D8" s="136" t="s">
        <v>284</v>
      </c>
      <c r="E8" s="137" t="s">
        <v>2</v>
      </c>
      <c r="F8" s="10">
        <f t="shared" si="0"/>
        <v>0.04</v>
      </c>
      <c r="G8" s="77"/>
      <c r="H8" s="7"/>
    </row>
    <row r="9" spans="1:8">
      <c r="A9" s="250" t="s">
        <v>154</v>
      </c>
      <c r="B9" s="251"/>
      <c r="C9" s="251"/>
      <c r="D9" s="130"/>
      <c r="E9" s="130"/>
      <c r="F9" s="131"/>
      <c r="G9" s="77"/>
      <c r="H9" s="7"/>
    </row>
    <row r="10" spans="1:8" ht="39.950000000000003" customHeight="1">
      <c r="A10" s="248" t="s">
        <v>155</v>
      </c>
      <c r="B10" s="201"/>
      <c r="C10" s="249"/>
      <c r="D10" s="136" t="s">
        <v>284</v>
      </c>
      <c r="E10" s="137" t="s">
        <v>2</v>
      </c>
      <c r="F10" s="10">
        <f t="shared" ref="F10:F12" si="1">IF(AND(D10="A",E10="SI"),1/$D$38,IF(AND(D10="A",E10="NO"),0,IF(D10="NA",0,0)))</f>
        <v>0.04</v>
      </c>
      <c r="G10" s="77"/>
      <c r="H10" s="7"/>
    </row>
    <row r="11" spans="1:8" ht="20.100000000000001" customHeight="1">
      <c r="A11" s="200" t="s">
        <v>118</v>
      </c>
      <c r="B11" s="201"/>
      <c r="C11" s="249"/>
      <c r="D11" s="136" t="s">
        <v>284</v>
      </c>
      <c r="E11" s="137" t="s">
        <v>2</v>
      </c>
      <c r="F11" s="10">
        <f t="shared" si="1"/>
        <v>0.04</v>
      </c>
      <c r="G11" s="77"/>
      <c r="H11" s="7"/>
    </row>
    <row r="12" spans="1:8">
      <c r="A12" s="200" t="s">
        <v>117</v>
      </c>
      <c r="B12" s="201"/>
      <c r="C12" s="249"/>
      <c r="D12" s="136" t="s">
        <v>284</v>
      </c>
      <c r="E12" s="137" t="s">
        <v>2</v>
      </c>
      <c r="F12" s="10">
        <f t="shared" si="1"/>
        <v>0.04</v>
      </c>
      <c r="G12" s="77"/>
      <c r="H12" s="7"/>
    </row>
    <row r="13" spans="1:8" ht="17.100000000000001" customHeight="1">
      <c r="A13" s="250" t="s">
        <v>18</v>
      </c>
      <c r="B13" s="251"/>
      <c r="C13" s="251"/>
      <c r="D13" s="130"/>
      <c r="E13" s="130"/>
      <c r="F13" s="131"/>
      <c r="G13" s="77"/>
      <c r="H13" s="7"/>
    </row>
    <row r="14" spans="1:8" ht="35.1" customHeight="1">
      <c r="A14" s="238" t="s">
        <v>156</v>
      </c>
      <c r="B14" s="241"/>
      <c r="C14" s="242"/>
      <c r="D14" s="136" t="s">
        <v>284</v>
      </c>
      <c r="E14" s="137" t="s">
        <v>2</v>
      </c>
      <c r="F14" s="10">
        <f t="shared" ref="F14:F18" si="2">IF(AND(D14="A",E14="SI"),1/$D$38,IF(AND(D14="A",E14="NO"),0,IF(D14="NA",0,0)))</f>
        <v>0.04</v>
      </c>
      <c r="G14" s="77"/>
      <c r="H14" s="7"/>
    </row>
    <row r="15" spans="1:8">
      <c r="A15" s="252" t="s">
        <v>116</v>
      </c>
      <c r="B15" s="241"/>
      <c r="C15" s="242"/>
      <c r="D15" s="136" t="s">
        <v>284</v>
      </c>
      <c r="E15" s="137" t="s">
        <v>2</v>
      </c>
      <c r="F15" s="10">
        <f t="shared" si="2"/>
        <v>0.04</v>
      </c>
      <c r="G15" s="77"/>
      <c r="H15" s="7"/>
    </row>
    <row r="16" spans="1:8" ht="20.25" customHeight="1">
      <c r="A16" s="252" t="s">
        <v>115</v>
      </c>
      <c r="B16" s="241"/>
      <c r="C16" s="242"/>
      <c r="D16" s="136" t="s">
        <v>284</v>
      </c>
      <c r="E16" s="137" t="s">
        <v>2</v>
      </c>
      <c r="F16" s="10">
        <f t="shared" si="2"/>
        <v>0.04</v>
      </c>
      <c r="G16" s="77"/>
      <c r="H16" s="7"/>
    </row>
    <row r="17" spans="1:8" ht="42" customHeight="1">
      <c r="A17" s="238" t="s">
        <v>157</v>
      </c>
      <c r="B17" s="239"/>
      <c r="C17" s="240"/>
      <c r="D17" s="136" t="s">
        <v>284</v>
      </c>
      <c r="E17" s="137" t="s">
        <v>2</v>
      </c>
      <c r="F17" s="10">
        <f t="shared" si="2"/>
        <v>0.04</v>
      </c>
      <c r="G17" s="77"/>
      <c r="H17" s="7"/>
    </row>
    <row r="18" spans="1:8" ht="35.1" customHeight="1">
      <c r="A18" s="238" t="s">
        <v>158</v>
      </c>
      <c r="B18" s="239"/>
      <c r="C18" s="240"/>
      <c r="D18" s="136" t="s">
        <v>284</v>
      </c>
      <c r="E18" s="137" t="s">
        <v>2</v>
      </c>
      <c r="F18" s="10">
        <f t="shared" si="2"/>
        <v>0.04</v>
      </c>
      <c r="G18" s="77"/>
      <c r="H18" s="7"/>
    </row>
    <row r="19" spans="1:8">
      <c r="A19" s="256" t="s">
        <v>159</v>
      </c>
      <c r="B19" s="257"/>
      <c r="C19" s="257"/>
      <c r="D19" s="132"/>
      <c r="E19" s="132"/>
      <c r="F19" s="133"/>
      <c r="G19" s="77"/>
      <c r="H19" s="7"/>
    </row>
    <row r="20" spans="1:8" ht="17.100000000000001" customHeight="1">
      <c r="A20" s="248" t="s">
        <v>160</v>
      </c>
      <c r="B20" s="201"/>
      <c r="C20" s="249"/>
      <c r="D20" s="136" t="s">
        <v>284</v>
      </c>
      <c r="E20" s="137" t="s">
        <v>2</v>
      </c>
      <c r="F20" s="10">
        <f t="shared" ref="F20:F24" si="3">IF(AND(D20="A",E20="SI"),1/$D$38,IF(AND(D20="A",E20="NO"),0,IF(D20="NA",0,0)))</f>
        <v>0.04</v>
      </c>
      <c r="G20" s="77"/>
      <c r="H20" s="7"/>
    </row>
    <row r="21" spans="1:8" ht="39.75" customHeight="1">
      <c r="A21" s="248" t="s">
        <v>264</v>
      </c>
      <c r="B21" s="201"/>
      <c r="C21" s="249"/>
      <c r="D21" s="136" t="s">
        <v>284</v>
      </c>
      <c r="E21" s="137" t="s">
        <v>2</v>
      </c>
      <c r="F21" s="10">
        <f t="shared" si="3"/>
        <v>0.04</v>
      </c>
      <c r="G21" s="77"/>
      <c r="H21" s="7"/>
    </row>
    <row r="22" spans="1:8" ht="63.75" customHeight="1">
      <c r="A22" s="238" t="s">
        <v>161</v>
      </c>
      <c r="B22" s="239"/>
      <c r="C22" s="240"/>
      <c r="D22" s="136" t="s">
        <v>284</v>
      </c>
      <c r="E22" s="137" t="s">
        <v>2</v>
      </c>
      <c r="F22" s="10">
        <f t="shared" si="3"/>
        <v>0.04</v>
      </c>
      <c r="G22" s="77"/>
      <c r="H22" s="7"/>
    </row>
    <row r="23" spans="1:8" ht="41.25" customHeight="1">
      <c r="A23" s="238" t="s">
        <v>162</v>
      </c>
      <c r="B23" s="239"/>
      <c r="C23" s="240"/>
      <c r="D23" s="136" t="s">
        <v>284</v>
      </c>
      <c r="E23" s="137" t="s">
        <v>2</v>
      </c>
      <c r="F23" s="10">
        <f t="shared" si="3"/>
        <v>0.04</v>
      </c>
      <c r="G23" s="77"/>
      <c r="H23" s="7"/>
    </row>
    <row r="24" spans="1:8" ht="41.25" customHeight="1">
      <c r="A24" s="238" t="s">
        <v>163</v>
      </c>
      <c r="B24" s="241"/>
      <c r="C24" s="242"/>
      <c r="D24" s="136" t="s">
        <v>284</v>
      </c>
      <c r="E24" s="137" t="s">
        <v>2</v>
      </c>
      <c r="F24" s="10">
        <f t="shared" si="3"/>
        <v>0.04</v>
      </c>
      <c r="G24" s="77"/>
      <c r="H24" s="7"/>
    </row>
    <row r="25" spans="1:8" ht="18" customHeight="1">
      <c r="A25" s="245" t="s">
        <v>20</v>
      </c>
      <c r="B25" s="246"/>
      <c r="C25" s="246"/>
      <c r="D25" s="127"/>
      <c r="E25" s="127"/>
      <c r="F25" s="128"/>
      <c r="G25" s="76">
        <f>SUM(F27:F29)</f>
        <v>0.12</v>
      </c>
      <c r="H25" s="7"/>
    </row>
    <row r="26" spans="1:8" ht="76.5" customHeight="1">
      <c r="A26" s="238" t="s">
        <v>164</v>
      </c>
      <c r="B26" s="239"/>
      <c r="C26" s="239"/>
      <c r="D26" s="134"/>
      <c r="E26" s="134"/>
      <c r="F26" s="135"/>
      <c r="G26" s="77"/>
      <c r="H26" s="7"/>
    </row>
    <row r="27" spans="1:8">
      <c r="A27" s="248" t="s">
        <v>165</v>
      </c>
      <c r="B27" s="254"/>
      <c r="C27" s="255"/>
      <c r="D27" s="136" t="s">
        <v>284</v>
      </c>
      <c r="E27" s="137" t="s">
        <v>2</v>
      </c>
      <c r="F27" s="10">
        <f t="shared" ref="F27:F29" si="4">IF(AND(D27="A",E27="SI"),1/$D$38,IF(AND(D27="A",E27="NO"),0,IF(D27="NA",0,0)))</f>
        <v>0.04</v>
      </c>
      <c r="G27" s="77"/>
      <c r="H27" s="7"/>
    </row>
    <row r="28" spans="1:8">
      <c r="A28" s="248" t="s">
        <v>166</v>
      </c>
      <c r="B28" s="254"/>
      <c r="C28" s="255"/>
      <c r="D28" s="136" t="s">
        <v>284</v>
      </c>
      <c r="E28" s="137" t="s">
        <v>2</v>
      </c>
      <c r="F28" s="10">
        <f t="shared" si="4"/>
        <v>0.04</v>
      </c>
      <c r="G28" s="77"/>
      <c r="H28" s="7"/>
    </row>
    <row r="29" spans="1:8">
      <c r="A29" s="248" t="s">
        <v>167</v>
      </c>
      <c r="B29" s="254"/>
      <c r="C29" s="255"/>
      <c r="D29" s="136" t="s">
        <v>284</v>
      </c>
      <c r="E29" s="137" t="s">
        <v>2</v>
      </c>
      <c r="F29" s="10">
        <f t="shared" si="4"/>
        <v>0.04</v>
      </c>
      <c r="G29" s="77"/>
      <c r="H29" s="7"/>
    </row>
    <row r="30" spans="1:8">
      <c r="A30" s="245" t="s">
        <v>19</v>
      </c>
      <c r="B30" s="246"/>
      <c r="C30" s="246"/>
      <c r="D30" s="127"/>
      <c r="E30" s="127"/>
      <c r="F30" s="57"/>
      <c r="G30" s="76">
        <f>SUM(F32:F37)</f>
        <v>0.24000000000000002</v>
      </c>
      <c r="H30" s="26"/>
    </row>
    <row r="31" spans="1:8" ht="42.95" customHeight="1">
      <c r="A31" s="252" t="s">
        <v>65</v>
      </c>
      <c r="B31" s="253"/>
      <c r="C31" s="253"/>
      <c r="D31" s="134"/>
      <c r="E31" s="134"/>
      <c r="F31" s="135"/>
      <c r="G31" s="77"/>
      <c r="H31" s="7"/>
    </row>
    <row r="32" spans="1:8">
      <c r="A32" s="244" t="s">
        <v>170</v>
      </c>
      <c r="B32" s="241"/>
      <c r="C32" s="242"/>
      <c r="D32" s="136" t="s">
        <v>284</v>
      </c>
      <c r="E32" s="137" t="s">
        <v>2</v>
      </c>
      <c r="F32" s="10">
        <f t="shared" ref="F32:F37" si="5">IF(AND(D32="A",E32="SI"),1/$D$38,IF(AND(D32="A",E32="NO"),0,IF(D32="NA",0,0)))</f>
        <v>0.04</v>
      </c>
      <c r="G32" s="77"/>
      <c r="H32" s="7"/>
    </row>
    <row r="33" spans="1:8">
      <c r="A33" s="244" t="s">
        <v>168</v>
      </c>
      <c r="B33" s="241"/>
      <c r="C33" s="242"/>
      <c r="D33" s="136" t="s">
        <v>284</v>
      </c>
      <c r="E33" s="137" t="s">
        <v>2</v>
      </c>
      <c r="F33" s="10">
        <f t="shared" si="5"/>
        <v>0.04</v>
      </c>
      <c r="G33" s="77"/>
      <c r="H33" s="7"/>
    </row>
    <row r="34" spans="1:8">
      <c r="A34" s="244" t="s">
        <v>169</v>
      </c>
      <c r="B34" s="241"/>
      <c r="C34" s="242"/>
      <c r="D34" s="136" t="s">
        <v>284</v>
      </c>
      <c r="E34" s="137" t="s">
        <v>2</v>
      </c>
      <c r="F34" s="10">
        <f t="shared" si="5"/>
        <v>0.04</v>
      </c>
      <c r="G34" s="77"/>
      <c r="H34" s="7"/>
    </row>
    <row r="35" spans="1:8" ht="80.25" customHeight="1">
      <c r="A35" s="238" t="s">
        <v>171</v>
      </c>
      <c r="B35" s="239"/>
      <c r="C35" s="240"/>
      <c r="D35" s="136" t="s">
        <v>284</v>
      </c>
      <c r="E35" s="137" t="s">
        <v>2</v>
      </c>
      <c r="F35" s="10">
        <f t="shared" si="5"/>
        <v>0.04</v>
      </c>
      <c r="G35" s="77"/>
      <c r="H35" s="7"/>
    </row>
    <row r="36" spans="1:8" ht="59.25" customHeight="1">
      <c r="A36" s="238" t="s">
        <v>64</v>
      </c>
      <c r="B36" s="239"/>
      <c r="C36" s="240"/>
      <c r="D36" s="136" t="s">
        <v>284</v>
      </c>
      <c r="E36" s="137" t="s">
        <v>2</v>
      </c>
      <c r="F36" s="10">
        <f t="shared" si="5"/>
        <v>0.04</v>
      </c>
      <c r="G36" s="77"/>
      <c r="H36" s="7"/>
    </row>
    <row r="37" spans="1:8" ht="60" customHeight="1">
      <c r="A37" s="238" t="s">
        <v>172</v>
      </c>
      <c r="B37" s="239"/>
      <c r="C37" s="240"/>
      <c r="D37" s="136" t="s">
        <v>284</v>
      </c>
      <c r="E37" s="137" t="s">
        <v>2</v>
      </c>
      <c r="F37" s="10">
        <f t="shared" si="5"/>
        <v>0.04</v>
      </c>
      <c r="G37" s="77"/>
      <c r="H37" s="7"/>
    </row>
    <row r="38" spans="1:8" hidden="1">
      <c r="B38" s="13"/>
      <c r="C38" s="13"/>
      <c r="D38" s="129">
        <f>COUNTIF(D6:D37,"A")</f>
        <v>25</v>
      </c>
      <c r="E38" s="3"/>
    </row>
    <row r="39" spans="1:8" hidden="1">
      <c r="A39" s="53" t="s">
        <v>283</v>
      </c>
      <c r="B39" s="13"/>
      <c r="C39" s="13"/>
      <c r="D39" s="13"/>
    </row>
    <row r="40" spans="1:8" hidden="1">
      <c r="A40" s="54" t="s">
        <v>284</v>
      </c>
      <c r="B40" s="13"/>
      <c r="C40" s="13"/>
      <c r="D40" s="13"/>
    </row>
    <row r="41" spans="1:8" hidden="1">
      <c r="A41" s="55" t="s">
        <v>257</v>
      </c>
      <c r="B41" s="13"/>
      <c r="C41" s="13"/>
      <c r="D41" s="13"/>
    </row>
    <row r="42" spans="1:8" hidden="1">
      <c r="B42" s="13"/>
      <c r="C42" s="13"/>
      <c r="D42" s="13"/>
    </row>
    <row r="43" spans="1:8" hidden="1">
      <c r="B43" s="13"/>
      <c r="C43" s="13"/>
      <c r="D43" s="13"/>
    </row>
    <row r="44" spans="1:8" hidden="1">
      <c r="A44" s="53" t="s">
        <v>145</v>
      </c>
      <c r="B44" s="13"/>
      <c r="C44" s="13"/>
      <c r="D44" s="13"/>
    </row>
    <row r="45" spans="1:8" hidden="1">
      <c r="A45" s="54" t="s">
        <v>2</v>
      </c>
      <c r="B45" s="13"/>
      <c r="C45" s="13"/>
      <c r="D45" s="13"/>
    </row>
    <row r="46" spans="1:8" hidden="1">
      <c r="A46" s="55" t="s">
        <v>1</v>
      </c>
      <c r="B46" s="13"/>
      <c r="C46" s="13"/>
      <c r="D46" s="13"/>
    </row>
    <row r="47" spans="1:8">
      <c r="B47" s="13"/>
      <c r="C47" s="13"/>
      <c r="D47" s="13"/>
    </row>
    <row r="48" spans="1:8">
      <c r="B48" s="13"/>
      <c r="C48" s="13"/>
      <c r="D48" s="13"/>
    </row>
    <row r="49" spans="2:4">
      <c r="B49" s="13"/>
      <c r="C49" s="13"/>
      <c r="D49" s="13"/>
    </row>
    <row r="50" spans="2:4">
      <c r="B50" s="13"/>
      <c r="C50" s="13"/>
      <c r="D50" s="13"/>
    </row>
    <row r="51" spans="2:4">
      <c r="B51" s="13"/>
      <c r="C51" s="13"/>
      <c r="D51" s="13"/>
    </row>
    <row r="52" spans="2:4">
      <c r="B52" s="13"/>
      <c r="C52" s="13"/>
      <c r="D52" s="13"/>
    </row>
    <row r="53" spans="2:4">
      <c r="B53" s="13"/>
      <c r="C53" s="13"/>
      <c r="D53" s="13"/>
    </row>
    <row r="54" spans="2:4">
      <c r="B54" s="13"/>
      <c r="C54" s="13"/>
      <c r="D54" s="13"/>
    </row>
    <row r="55" spans="2:4">
      <c r="B55" s="13"/>
      <c r="C55" s="13"/>
      <c r="D55" s="13"/>
    </row>
    <row r="56" spans="2:4">
      <c r="B56" s="13"/>
      <c r="C56" s="13"/>
      <c r="D56" s="13"/>
    </row>
    <row r="57" spans="2:4">
      <c r="B57" s="13"/>
      <c r="C57" s="13"/>
      <c r="D57" s="13"/>
    </row>
    <row r="58" spans="2:4">
      <c r="B58" s="13"/>
      <c r="C58" s="13"/>
      <c r="D58" s="13"/>
    </row>
    <row r="59" spans="2:4">
      <c r="B59" s="13"/>
      <c r="C59" s="13"/>
      <c r="D59" s="13"/>
    </row>
    <row r="60" spans="2:4">
      <c r="B60" s="13"/>
      <c r="C60" s="13"/>
      <c r="D60" s="13"/>
    </row>
    <row r="61" spans="2:4">
      <c r="B61" s="13"/>
      <c r="C61" s="13"/>
      <c r="D61" s="13"/>
    </row>
    <row r="62" spans="2:4">
      <c r="B62" s="13"/>
      <c r="C62" s="13"/>
      <c r="D62" s="13"/>
    </row>
    <row r="63" spans="2:4">
      <c r="B63" s="13"/>
      <c r="C63" s="13"/>
      <c r="D63" s="13"/>
    </row>
    <row r="64" spans="2:4">
      <c r="B64" s="13"/>
      <c r="C64" s="13"/>
      <c r="D64" s="13"/>
    </row>
    <row r="65" spans="2:4">
      <c r="B65" s="13"/>
      <c r="C65" s="13"/>
      <c r="D65" s="13"/>
    </row>
    <row r="66" spans="2:4">
      <c r="B66" s="13"/>
      <c r="C66" s="13"/>
      <c r="D66" s="13"/>
    </row>
    <row r="67" spans="2:4">
      <c r="B67" s="13"/>
      <c r="C67" s="13"/>
      <c r="D67" s="13"/>
    </row>
    <row r="68" spans="2:4">
      <c r="B68" s="13"/>
      <c r="C68" s="13"/>
      <c r="D68" s="13"/>
    </row>
    <row r="69" spans="2:4">
      <c r="B69" s="13"/>
      <c r="C69" s="13"/>
      <c r="D69" s="13"/>
    </row>
    <row r="70" spans="2:4">
      <c r="B70" s="13"/>
      <c r="C70" s="13"/>
      <c r="D70" s="13"/>
    </row>
    <row r="71" spans="2:4">
      <c r="B71" s="13"/>
      <c r="C71" s="13"/>
      <c r="D71" s="13"/>
    </row>
    <row r="72" spans="2:4">
      <c r="B72" s="13"/>
      <c r="C72" s="13"/>
      <c r="D72" s="13"/>
    </row>
    <row r="73" spans="2:4">
      <c r="B73" s="13"/>
      <c r="C73" s="13"/>
      <c r="D73" s="13"/>
    </row>
    <row r="74" spans="2:4">
      <c r="B74" s="13"/>
      <c r="C74" s="13"/>
      <c r="D74" s="13"/>
    </row>
    <row r="75" spans="2:4">
      <c r="B75" s="13"/>
      <c r="C75" s="13"/>
      <c r="D75" s="13"/>
    </row>
    <row r="76" spans="2:4">
      <c r="B76" s="13"/>
      <c r="C76" s="13"/>
      <c r="D76" s="13"/>
    </row>
    <row r="77" spans="2:4">
      <c r="B77" s="13"/>
      <c r="C77" s="13"/>
      <c r="D77" s="13"/>
    </row>
    <row r="78" spans="2:4">
      <c r="B78" s="13"/>
      <c r="C78" s="13"/>
      <c r="D78" s="13"/>
    </row>
    <row r="79" spans="2:4">
      <c r="B79" s="13"/>
      <c r="C79" s="13"/>
      <c r="D79" s="13"/>
    </row>
    <row r="80" spans="2:4">
      <c r="B80" s="13"/>
      <c r="C80" s="13"/>
      <c r="D80" s="13"/>
    </row>
    <row r="81" spans="2:4">
      <c r="B81" s="13"/>
      <c r="C81" s="13"/>
      <c r="D81" s="13"/>
    </row>
    <row r="82" spans="2:4">
      <c r="B82" s="13"/>
      <c r="C82" s="13"/>
      <c r="D82" s="13"/>
    </row>
    <row r="83" spans="2:4">
      <c r="B83" s="13"/>
      <c r="C83" s="13"/>
      <c r="D83" s="13"/>
    </row>
    <row r="84" spans="2:4">
      <c r="B84" s="13"/>
      <c r="C84" s="13"/>
      <c r="D84" s="13"/>
    </row>
    <row r="85" spans="2:4">
      <c r="B85" s="13"/>
      <c r="C85" s="13"/>
      <c r="D85" s="13"/>
    </row>
    <row r="86" spans="2:4">
      <c r="B86" s="13"/>
      <c r="C86" s="13"/>
      <c r="D86" s="13"/>
    </row>
    <row r="87" spans="2:4">
      <c r="B87" s="13"/>
      <c r="C87" s="13"/>
      <c r="D87" s="13"/>
    </row>
    <row r="88" spans="2:4">
      <c r="B88" s="13"/>
      <c r="C88" s="13"/>
      <c r="D88" s="13"/>
    </row>
    <row r="89" spans="2:4">
      <c r="B89" s="13"/>
      <c r="C89" s="13"/>
      <c r="D89" s="13"/>
    </row>
    <row r="90" spans="2:4">
      <c r="B90" s="13"/>
      <c r="C90" s="13"/>
      <c r="D90" s="13"/>
    </row>
    <row r="91" spans="2:4">
      <c r="B91" s="13"/>
      <c r="C91" s="13"/>
      <c r="D91" s="13"/>
    </row>
    <row r="92" spans="2:4">
      <c r="B92" s="13"/>
      <c r="C92" s="13"/>
      <c r="D92" s="13"/>
    </row>
    <row r="93" spans="2:4">
      <c r="B93" s="13"/>
      <c r="C93" s="13"/>
      <c r="D93" s="13"/>
    </row>
    <row r="94" spans="2:4">
      <c r="B94" s="13"/>
      <c r="C94" s="13"/>
      <c r="D94" s="13"/>
    </row>
    <row r="95" spans="2:4">
      <c r="B95" s="13"/>
      <c r="C95" s="13"/>
      <c r="D95" s="13"/>
    </row>
    <row r="96" spans="2:4">
      <c r="B96" s="13"/>
      <c r="C96" s="13"/>
      <c r="D96" s="13"/>
    </row>
    <row r="97" spans="2:4">
      <c r="B97" s="13"/>
      <c r="C97" s="13"/>
      <c r="D97" s="13"/>
    </row>
    <row r="98" spans="2:4">
      <c r="B98" s="13"/>
      <c r="C98" s="13"/>
      <c r="D98" s="13"/>
    </row>
    <row r="99" spans="2:4">
      <c r="B99" s="13"/>
      <c r="C99" s="13"/>
      <c r="D99" s="13"/>
    </row>
    <row r="100" spans="2:4">
      <c r="B100" s="13"/>
      <c r="C100" s="13"/>
      <c r="D100" s="13"/>
    </row>
    <row r="101" spans="2:4">
      <c r="B101" s="13"/>
      <c r="C101" s="13"/>
      <c r="D101" s="13"/>
    </row>
    <row r="102" spans="2:4">
      <c r="B102" s="13"/>
      <c r="C102" s="13"/>
      <c r="D102" s="13"/>
    </row>
    <row r="103" spans="2:4">
      <c r="B103" s="13"/>
      <c r="C103" s="13"/>
      <c r="D103" s="13"/>
    </row>
    <row r="104" spans="2:4">
      <c r="B104" s="13"/>
      <c r="C104" s="13"/>
      <c r="D104" s="13"/>
    </row>
    <row r="105" spans="2:4">
      <c r="B105" s="13"/>
      <c r="C105" s="13"/>
      <c r="D105" s="13"/>
    </row>
    <row r="106" spans="2:4">
      <c r="B106" s="13"/>
      <c r="C106" s="13"/>
      <c r="D106" s="13"/>
    </row>
    <row r="107" spans="2:4">
      <c r="B107" s="13"/>
      <c r="C107" s="13"/>
      <c r="D107" s="13"/>
    </row>
    <row r="108" spans="2:4">
      <c r="B108" s="13"/>
      <c r="C108" s="13"/>
      <c r="D108" s="13"/>
    </row>
    <row r="109" spans="2:4">
      <c r="B109" s="13"/>
      <c r="C109" s="13"/>
      <c r="D109" s="13"/>
    </row>
    <row r="110" spans="2:4">
      <c r="B110" s="13"/>
      <c r="C110" s="13"/>
      <c r="D110" s="13"/>
    </row>
    <row r="111" spans="2:4">
      <c r="B111" s="13"/>
      <c r="C111" s="13"/>
      <c r="D111" s="13"/>
    </row>
    <row r="112" spans="2:4">
      <c r="B112" s="13"/>
      <c r="C112" s="13"/>
      <c r="D112" s="13"/>
    </row>
    <row r="113" spans="2:4">
      <c r="B113" s="13"/>
      <c r="C113" s="13"/>
      <c r="D113" s="13"/>
    </row>
    <row r="114" spans="2:4">
      <c r="B114" s="13"/>
      <c r="C114" s="13"/>
      <c r="D114" s="13"/>
    </row>
    <row r="115" spans="2:4">
      <c r="B115" s="13"/>
      <c r="C115" s="13"/>
      <c r="D115" s="13"/>
    </row>
    <row r="116" spans="2:4">
      <c r="B116" s="13"/>
      <c r="C116" s="13"/>
      <c r="D116" s="13"/>
    </row>
    <row r="117" spans="2:4">
      <c r="B117" s="13"/>
      <c r="C117" s="13"/>
      <c r="D117" s="13"/>
    </row>
    <row r="118" spans="2:4">
      <c r="B118" s="13"/>
      <c r="C118" s="13"/>
      <c r="D118" s="13"/>
    </row>
    <row r="119" spans="2:4">
      <c r="B119" s="13"/>
      <c r="C119" s="13"/>
      <c r="D119" s="13"/>
    </row>
    <row r="120" spans="2:4">
      <c r="B120" s="13"/>
      <c r="C120" s="13"/>
      <c r="D120" s="13"/>
    </row>
    <row r="121" spans="2:4">
      <c r="B121" s="13"/>
      <c r="C121" s="13"/>
      <c r="D121" s="13"/>
    </row>
    <row r="122" spans="2:4">
      <c r="B122" s="13"/>
      <c r="C122" s="13"/>
      <c r="D122" s="13"/>
    </row>
    <row r="123" spans="2:4">
      <c r="B123" s="13"/>
      <c r="C123" s="13"/>
      <c r="D123" s="13"/>
    </row>
    <row r="124" spans="2:4">
      <c r="B124" s="13"/>
      <c r="C124" s="13"/>
      <c r="D124" s="13"/>
    </row>
    <row r="125" spans="2:4">
      <c r="B125" s="13"/>
      <c r="C125" s="13"/>
      <c r="D125" s="13"/>
    </row>
    <row r="126" spans="2:4">
      <c r="B126" s="13"/>
      <c r="C126" s="13"/>
      <c r="D126" s="13"/>
    </row>
    <row r="127" spans="2:4">
      <c r="B127" s="13"/>
      <c r="C127" s="13"/>
      <c r="D127" s="13"/>
    </row>
    <row r="128" spans="2:4">
      <c r="B128" s="13"/>
      <c r="C128" s="13"/>
      <c r="D128" s="13"/>
    </row>
    <row r="129" spans="2:4">
      <c r="B129" s="13"/>
      <c r="C129" s="13"/>
      <c r="D129" s="13"/>
    </row>
    <row r="130" spans="2:4">
      <c r="B130" s="13"/>
      <c r="C130" s="13"/>
      <c r="D130" s="13"/>
    </row>
    <row r="131" spans="2:4">
      <c r="B131" s="13"/>
      <c r="C131" s="13"/>
      <c r="D131" s="13"/>
    </row>
    <row r="132" spans="2:4">
      <c r="B132" s="13"/>
      <c r="C132" s="13"/>
      <c r="D132" s="13"/>
    </row>
    <row r="133" spans="2:4">
      <c r="B133" s="13"/>
      <c r="C133" s="13"/>
      <c r="D133" s="13"/>
    </row>
    <row r="134" spans="2:4">
      <c r="B134" s="13"/>
      <c r="C134" s="13"/>
      <c r="D134" s="13"/>
    </row>
    <row r="135" spans="2:4">
      <c r="B135" s="13"/>
      <c r="C135" s="13"/>
      <c r="D135" s="13"/>
    </row>
    <row r="136" spans="2:4">
      <c r="B136" s="13"/>
      <c r="C136" s="13"/>
      <c r="D136" s="13"/>
    </row>
    <row r="137" spans="2:4">
      <c r="B137" s="13"/>
      <c r="C137" s="13"/>
      <c r="D137" s="13"/>
    </row>
    <row r="138" spans="2:4">
      <c r="B138" s="13"/>
      <c r="C138" s="13"/>
      <c r="D138" s="13"/>
    </row>
    <row r="139" spans="2:4">
      <c r="B139" s="13"/>
      <c r="C139" s="13"/>
      <c r="D139" s="13"/>
    </row>
    <row r="140" spans="2:4">
      <c r="B140" s="13"/>
      <c r="C140" s="13"/>
      <c r="D140" s="13"/>
    </row>
    <row r="141" spans="2:4">
      <c r="B141" s="13"/>
      <c r="C141" s="13"/>
      <c r="D141" s="13"/>
    </row>
    <row r="142" spans="2:4">
      <c r="B142" s="13"/>
      <c r="C142" s="13"/>
      <c r="D142" s="13"/>
    </row>
    <row r="143" spans="2:4">
      <c r="B143" s="13"/>
      <c r="C143" s="13"/>
      <c r="D143" s="13"/>
    </row>
    <row r="144" spans="2:4">
      <c r="B144" s="13"/>
      <c r="C144" s="13"/>
      <c r="D144" s="13"/>
    </row>
    <row r="145" spans="2:4">
      <c r="B145" s="13"/>
      <c r="C145" s="13"/>
      <c r="D145" s="13"/>
    </row>
    <row r="146" spans="2:4">
      <c r="B146" s="13"/>
      <c r="C146" s="13"/>
      <c r="D146" s="13"/>
    </row>
    <row r="147" spans="2:4">
      <c r="B147" s="13"/>
      <c r="C147" s="13"/>
      <c r="D147" s="13"/>
    </row>
    <row r="148" spans="2:4">
      <c r="B148" s="13"/>
      <c r="C148" s="13"/>
      <c r="D148" s="13"/>
    </row>
    <row r="149" spans="2:4">
      <c r="B149" s="13"/>
      <c r="C149" s="13"/>
      <c r="D149" s="13"/>
    </row>
    <row r="150" spans="2:4">
      <c r="B150" s="13"/>
      <c r="C150" s="13"/>
      <c r="D150" s="13"/>
    </row>
    <row r="151" spans="2:4">
      <c r="B151" s="13"/>
      <c r="C151" s="13"/>
      <c r="D151" s="13"/>
    </row>
    <row r="152" spans="2:4">
      <c r="B152" s="13"/>
      <c r="C152" s="13"/>
      <c r="D152" s="13"/>
    </row>
    <row r="153" spans="2:4">
      <c r="B153" s="13"/>
      <c r="C153" s="13"/>
      <c r="D153" s="13"/>
    </row>
    <row r="154" spans="2:4">
      <c r="B154" s="13"/>
      <c r="C154" s="13"/>
      <c r="D154" s="13"/>
    </row>
    <row r="155" spans="2:4">
      <c r="B155" s="13"/>
      <c r="C155" s="13"/>
      <c r="D155" s="13"/>
    </row>
    <row r="156" spans="2:4">
      <c r="B156" s="13"/>
      <c r="C156" s="13"/>
      <c r="D156" s="13"/>
    </row>
    <row r="157" spans="2:4">
      <c r="B157" s="13"/>
      <c r="C157" s="13"/>
      <c r="D157" s="13"/>
    </row>
    <row r="158" spans="2:4">
      <c r="B158" s="13"/>
      <c r="C158" s="13"/>
      <c r="D158" s="13"/>
    </row>
    <row r="159" spans="2:4">
      <c r="B159" s="13"/>
      <c r="C159" s="13"/>
      <c r="D159" s="13"/>
    </row>
    <row r="160" spans="2:4">
      <c r="B160" s="13"/>
      <c r="C160" s="13"/>
      <c r="D160" s="13"/>
    </row>
    <row r="161" spans="2:4">
      <c r="B161" s="13"/>
      <c r="C161" s="13"/>
      <c r="D161" s="13"/>
    </row>
    <row r="162" spans="2:4">
      <c r="B162" s="13"/>
      <c r="C162" s="13"/>
      <c r="D162" s="13"/>
    </row>
    <row r="163" spans="2:4">
      <c r="B163" s="13"/>
      <c r="C163" s="13"/>
      <c r="D163" s="13"/>
    </row>
    <row r="164" spans="2:4">
      <c r="B164" s="13"/>
      <c r="C164" s="13"/>
      <c r="D164" s="13"/>
    </row>
    <row r="165" spans="2:4">
      <c r="B165" s="13"/>
      <c r="C165" s="13"/>
      <c r="D165" s="13"/>
    </row>
    <row r="166" spans="2:4">
      <c r="B166" s="13"/>
      <c r="C166" s="13"/>
      <c r="D166" s="13"/>
    </row>
    <row r="167" spans="2:4">
      <c r="B167" s="13"/>
      <c r="C167" s="13"/>
      <c r="D167" s="13"/>
    </row>
    <row r="168" spans="2:4">
      <c r="B168" s="13"/>
      <c r="C168" s="13"/>
      <c r="D168" s="13"/>
    </row>
    <row r="169" spans="2:4">
      <c r="B169" s="13"/>
      <c r="C169" s="13"/>
      <c r="D169" s="13"/>
    </row>
    <row r="170" spans="2:4">
      <c r="B170" s="13"/>
      <c r="C170" s="13"/>
      <c r="D170" s="13"/>
    </row>
    <row r="171" spans="2:4">
      <c r="B171" s="13"/>
      <c r="C171" s="13"/>
      <c r="D171" s="13"/>
    </row>
    <row r="172" spans="2:4">
      <c r="B172" s="13"/>
      <c r="C172" s="13"/>
      <c r="D172" s="13"/>
    </row>
    <row r="173" spans="2:4">
      <c r="B173" s="13"/>
      <c r="C173" s="13"/>
      <c r="D173" s="13"/>
    </row>
    <row r="174" spans="2:4">
      <c r="B174" s="13"/>
      <c r="C174" s="13"/>
      <c r="D174" s="13"/>
    </row>
    <row r="175" spans="2:4">
      <c r="B175" s="13"/>
      <c r="C175" s="13"/>
      <c r="D175" s="13"/>
    </row>
    <row r="176" spans="2:4">
      <c r="B176" s="13"/>
      <c r="C176" s="13"/>
      <c r="D176" s="13"/>
    </row>
    <row r="177" spans="2:4">
      <c r="B177" s="13"/>
      <c r="C177" s="13"/>
      <c r="D177" s="13"/>
    </row>
    <row r="178" spans="2:4">
      <c r="B178" s="13"/>
      <c r="C178" s="13"/>
      <c r="D178" s="13"/>
    </row>
    <row r="179" spans="2:4">
      <c r="B179" s="13"/>
      <c r="C179" s="13"/>
      <c r="D179" s="13"/>
    </row>
    <row r="180" spans="2:4">
      <c r="B180" s="13"/>
      <c r="C180" s="13"/>
      <c r="D180" s="13"/>
    </row>
    <row r="181" spans="2:4">
      <c r="B181" s="13"/>
      <c r="C181" s="13"/>
      <c r="D181" s="13"/>
    </row>
    <row r="182" spans="2:4">
      <c r="B182" s="13"/>
      <c r="C182" s="13"/>
      <c r="D182" s="13"/>
    </row>
    <row r="183" spans="2:4">
      <c r="B183" s="13"/>
      <c r="C183" s="13"/>
      <c r="D183" s="13"/>
    </row>
    <row r="184" spans="2:4">
      <c r="B184" s="13"/>
      <c r="C184" s="13"/>
      <c r="D184" s="13"/>
    </row>
    <row r="185" spans="2:4">
      <c r="B185" s="13"/>
      <c r="C185" s="13"/>
      <c r="D185" s="13"/>
    </row>
    <row r="186" spans="2:4">
      <c r="B186" s="13"/>
      <c r="C186" s="13"/>
      <c r="D186" s="13"/>
    </row>
    <row r="187" spans="2:4">
      <c r="B187" s="13"/>
      <c r="C187" s="13"/>
      <c r="D187" s="13"/>
    </row>
    <row r="188" spans="2:4">
      <c r="B188" s="13"/>
      <c r="C188" s="13"/>
      <c r="D188" s="13"/>
    </row>
    <row r="189" spans="2:4">
      <c r="B189" s="13"/>
      <c r="C189" s="13"/>
      <c r="D189" s="13"/>
    </row>
    <row r="190" spans="2:4">
      <c r="B190" s="13"/>
      <c r="C190" s="13"/>
      <c r="D190" s="13"/>
    </row>
    <row r="191" spans="2:4">
      <c r="B191" s="13"/>
      <c r="C191" s="13"/>
      <c r="D191" s="13"/>
    </row>
    <row r="192" spans="2:4">
      <c r="B192" s="13"/>
      <c r="C192" s="13"/>
      <c r="D192" s="13"/>
    </row>
    <row r="193" spans="2:4">
      <c r="B193" s="13"/>
      <c r="C193" s="13"/>
      <c r="D193" s="13"/>
    </row>
    <row r="194" spans="2:4">
      <c r="B194" s="13"/>
      <c r="C194" s="13"/>
      <c r="D194" s="13"/>
    </row>
    <row r="195" spans="2:4">
      <c r="B195" s="13"/>
      <c r="C195" s="13"/>
      <c r="D195" s="13"/>
    </row>
    <row r="196" spans="2:4">
      <c r="B196" s="13"/>
      <c r="C196" s="13"/>
      <c r="D196" s="13"/>
    </row>
    <row r="197" spans="2:4">
      <c r="B197" s="13"/>
      <c r="C197" s="13"/>
      <c r="D197" s="13"/>
    </row>
    <row r="198" spans="2:4">
      <c r="B198" s="13"/>
      <c r="C198" s="13"/>
      <c r="D198" s="13"/>
    </row>
    <row r="199" spans="2:4">
      <c r="B199" s="13"/>
      <c r="C199" s="13"/>
      <c r="D199" s="13"/>
    </row>
    <row r="200" spans="2:4">
      <c r="B200" s="13"/>
      <c r="C200" s="13"/>
      <c r="D200" s="13"/>
    </row>
    <row r="201" spans="2:4">
      <c r="B201" s="13"/>
      <c r="C201" s="13"/>
      <c r="D201" s="13"/>
    </row>
    <row r="202" spans="2:4">
      <c r="B202" s="13"/>
      <c r="C202" s="13"/>
      <c r="D202" s="13"/>
    </row>
    <row r="203" spans="2:4">
      <c r="B203" s="13"/>
      <c r="C203" s="13"/>
      <c r="D203" s="13"/>
    </row>
    <row r="204" spans="2:4">
      <c r="B204" s="13"/>
      <c r="C204" s="13"/>
      <c r="D204" s="13"/>
    </row>
    <row r="205" spans="2:4">
      <c r="B205" s="13"/>
      <c r="C205" s="13"/>
      <c r="D205" s="13"/>
    </row>
    <row r="206" spans="2:4">
      <c r="B206" s="13"/>
      <c r="C206" s="13"/>
      <c r="D206" s="13"/>
    </row>
    <row r="207" spans="2:4">
      <c r="B207" s="13"/>
      <c r="C207" s="13"/>
      <c r="D207" s="13"/>
    </row>
    <row r="208" spans="2:4">
      <c r="B208" s="13"/>
      <c r="C208" s="13"/>
      <c r="D208" s="13"/>
    </row>
    <row r="209" spans="2:4">
      <c r="B209" s="13"/>
      <c r="C209" s="13"/>
      <c r="D209" s="13"/>
    </row>
    <row r="210" spans="2:4">
      <c r="B210" s="13"/>
      <c r="C210" s="13"/>
      <c r="D210" s="13"/>
    </row>
    <row r="211" spans="2:4">
      <c r="B211" s="13"/>
      <c r="C211" s="13"/>
      <c r="D211" s="13"/>
    </row>
    <row r="212" spans="2:4">
      <c r="B212" s="13"/>
      <c r="C212" s="13"/>
      <c r="D212" s="13"/>
    </row>
    <row r="213" spans="2:4">
      <c r="B213" s="13"/>
      <c r="C213" s="13"/>
      <c r="D213" s="13"/>
    </row>
    <row r="214" spans="2:4">
      <c r="B214" s="13"/>
      <c r="C214" s="13"/>
      <c r="D214" s="13"/>
    </row>
    <row r="215" spans="2:4">
      <c r="B215" s="13"/>
      <c r="C215" s="13"/>
      <c r="D215" s="13"/>
    </row>
    <row r="216" spans="2:4">
      <c r="B216" s="13"/>
      <c r="C216" s="13"/>
      <c r="D216" s="13"/>
    </row>
    <row r="217" spans="2:4">
      <c r="B217" s="13"/>
      <c r="C217" s="13"/>
      <c r="D217" s="13"/>
    </row>
    <row r="218" spans="2:4">
      <c r="B218" s="13"/>
      <c r="C218" s="13"/>
      <c r="D218" s="13"/>
    </row>
    <row r="219" spans="2:4">
      <c r="B219" s="13"/>
      <c r="C219" s="13"/>
      <c r="D219" s="13"/>
    </row>
    <row r="220" spans="2:4">
      <c r="B220" s="13"/>
      <c r="C220" s="13"/>
      <c r="D220" s="13"/>
    </row>
    <row r="221" spans="2:4">
      <c r="B221" s="13"/>
      <c r="C221" s="13"/>
      <c r="D221" s="13"/>
    </row>
    <row r="222" spans="2:4">
      <c r="B222" s="13"/>
      <c r="C222" s="13"/>
      <c r="D222" s="13"/>
    </row>
    <row r="223" spans="2:4">
      <c r="B223" s="13"/>
      <c r="C223" s="13"/>
      <c r="D223" s="13"/>
    </row>
    <row r="224" spans="2:4">
      <c r="B224" s="13"/>
      <c r="C224" s="13"/>
      <c r="D224" s="13"/>
    </row>
    <row r="225" spans="2:4">
      <c r="B225" s="13"/>
      <c r="C225" s="13"/>
      <c r="D225" s="13"/>
    </row>
    <row r="226" spans="2:4">
      <c r="B226" s="13"/>
      <c r="C226" s="13"/>
      <c r="D226" s="13"/>
    </row>
    <row r="227" spans="2:4">
      <c r="B227" s="13"/>
      <c r="C227" s="13"/>
      <c r="D227" s="13"/>
    </row>
    <row r="228" spans="2:4">
      <c r="B228" s="13"/>
      <c r="C228" s="13"/>
      <c r="D228" s="13"/>
    </row>
    <row r="229" spans="2:4">
      <c r="B229" s="13"/>
      <c r="C229" s="13"/>
      <c r="D229" s="13"/>
    </row>
    <row r="230" spans="2:4">
      <c r="B230" s="13"/>
      <c r="C230" s="13"/>
      <c r="D230" s="13"/>
    </row>
    <row r="231" spans="2:4">
      <c r="B231" s="13"/>
      <c r="C231" s="13"/>
      <c r="D231" s="13"/>
    </row>
    <row r="232" spans="2:4">
      <c r="B232" s="13"/>
      <c r="C232" s="13"/>
      <c r="D232" s="13"/>
    </row>
    <row r="233" spans="2:4">
      <c r="B233" s="13"/>
      <c r="C233" s="13"/>
      <c r="D233" s="13"/>
    </row>
    <row r="234" spans="2:4">
      <c r="B234" s="13"/>
      <c r="C234" s="13"/>
      <c r="D234" s="13"/>
    </row>
    <row r="235" spans="2:4">
      <c r="B235" s="13"/>
      <c r="C235" s="13"/>
      <c r="D235" s="13"/>
    </row>
    <row r="236" spans="2:4">
      <c r="B236" s="13"/>
      <c r="C236" s="13"/>
      <c r="D236" s="13"/>
    </row>
    <row r="237" spans="2:4">
      <c r="B237" s="13"/>
      <c r="C237" s="13"/>
      <c r="D237" s="13"/>
    </row>
    <row r="238" spans="2:4">
      <c r="B238" s="13"/>
      <c r="C238" s="13"/>
      <c r="D238" s="13"/>
    </row>
    <row r="239" spans="2:4">
      <c r="B239" s="13"/>
      <c r="C239" s="13"/>
      <c r="D239" s="13"/>
    </row>
    <row r="240" spans="2:4">
      <c r="B240" s="13"/>
      <c r="C240" s="13"/>
      <c r="D240" s="13"/>
    </row>
    <row r="241" spans="2:4">
      <c r="B241" s="13"/>
      <c r="C241" s="13"/>
      <c r="D241" s="13"/>
    </row>
    <row r="242" spans="2:4">
      <c r="B242" s="13"/>
      <c r="C242" s="13"/>
      <c r="D242" s="13"/>
    </row>
    <row r="243" spans="2:4">
      <c r="B243" s="13"/>
      <c r="C243" s="13"/>
      <c r="D243" s="13"/>
    </row>
    <row r="244" spans="2:4">
      <c r="B244" s="13"/>
      <c r="C244" s="13"/>
      <c r="D244" s="13"/>
    </row>
    <row r="245" spans="2:4">
      <c r="B245" s="13"/>
      <c r="C245" s="13"/>
      <c r="D245" s="13"/>
    </row>
    <row r="246" spans="2:4">
      <c r="B246" s="13"/>
      <c r="C246" s="13"/>
      <c r="D246" s="13"/>
    </row>
    <row r="247" spans="2:4">
      <c r="B247" s="13"/>
      <c r="C247" s="13"/>
      <c r="D247" s="13"/>
    </row>
    <row r="248" spans="2:4">
      <c r="B248" s="13"/>
      <c r="C248" s="13"/>
      <c r="D248" s="13"/>
    </row>
    <row r="249" spans="2:4">
      <c r="B249" s="13"/>
      <c r="C249" s="13"/>
      <c r="D249" s="13"/>
    </row>
    <row r="250" spans="2:4">
      <c r="B250" s="13"/>
      <c r="C250" s="13"/>
      <c r="D250" s="13"/>
    </row>
    <row r="251" spans="2:4">
      <c r="B251" s="13"/>
      <c r="C251" s="13"/>
      <c r="D251" s="13"/>
    </row>
    <row r="252" spans="2:4">
      <c r="B252" s="13"/>
      <c r="C252" s="13"/>
      <c r="D252" s="13"/>
    </row>
    <row r="253" spans="2:4">
      <c r="B253" s="13"/>
      <c r="C253" s="13"/>
      <c r="D253" s="13"/>
    </row>
    <row r="254" spans="2:4">
      <c r="B254" s="13"/>
      <c r="C254" s="13"/>
      <c r="D254" s="13"/>
    </row>
    <row r="255" spans="2:4">
      <c r="B255" s="13"/>
      <c r="C255" s="13"/>
      <c r="D255" s="13"/>
    </row>
    <row r="256" spans="2:4">
      <c r="B256" s="13"/>
      <c r="C256" s="13"/>
      <c r="D256" s="13"/>
    </row>
    <row r="257" spans="2:4">
      <c r="B257" s="13"/>
      <c r="C257" s="13"/>
      <c r="D257" s="13"/>
    </row>
    <row r="258" spans="2:4">
      <c r="B258" s="13"/>
      <c r="C258" s="13"/>
      <c r="D258" s="13"/>
    </row>
    <row r="259" spans="2:4">
      <c r="B259" s="13"/>
      <c r="C259" s="13"/>
      <c r="D259" s="13"/>
    </row>
    <row r="260" spans="2:4">
      <c r="B260" s="13"/>
      <c r="C260" s="13"/>
      <c r="D260" s="13"/>
    </row>
    <row r="261" spans="2:4">
      <c r="B261" s="13"/>
      <c r="C261" s="13"/>
      <c r="D261" s="13"/>
    </row>
    <row r="262" spans="2:4">
      <c r="B262" s="13"/>
      <c r="C262" s="13"/>
      <c r="D262" s="13"/>
    </row>
    <row r="263" spans="2:4">
      <c r="B263" s="13"/>
      <c r="C263" s="13"/>
      <c r="D263" s="13"/>
    </row>
    <row r="264" spans="2:4">
      <c r="B264" s="13"/>
      <c r="C264" s="13"/>
      <c r="D264" s="13"/>
    </row>
    <row r="265" spans="2:4">
      <c r="B265" s="13"/>
      <c r="C265" s="13"/>
      <c r="D265" s="13"/>
    </row>
    <row r="266" spans="2:4">
      <c r="B266" s="13"/>
      <c r="C266" s="13"/>
      <c r="D266" s="13"/>
    </row>
    <row r="267" spans="2:4">
      <c r="B267" s="13"/>
      <c r="C267" s="13"/>
      <c r="D267" s="13"/>
    </row>
    <row r="268" spans="2:4">
      <c r="B268" s="13"/>
      <c r="C268" s="13"/>
      <c r="D268" s="13"/>
    </row>
    <row r="269" spans="2:4">
      <c r="B269" s="13"/>
      <c r="C269" s="13"/>
      <c r="D269" s="13"/>
    </row>
    <row r="270" spans="2:4">
      <c r="B270" s="13"/>
      <c r="C270" s="13"/>
      <c r="D270" s="13"/>
    </row>
    <row r="271" spans="2:4">
      <c r="B271" s="13"/>
      <c r="C271" s="13"/>
      <c r="D271" s="13"/>
    </row>
    <row r="272" spans="2:4">
      <c r="B272" s="13"/>
      <c r="C272" s="13"/>
      <c r="D272" s="13"/>
    </row>
    <row r="273" spans="2:4">
      <c r="B273" s="13"/>
      <c r="C273" s="13"/>
      <c r="D273" s="13"/>
    </row>
    <row r="274" spans="2:4">
      <c r="B274" s="13"/>
      <c r="C274" s="13"/>
      <c r="D274" s="13"/>
    </row>
    <row r="275" spans="2:4">
      <c r="B275" s="13"/>
      <c r="C275" s="13"/>
      <c r="D275" s="13"/>
    </row>
    <row r="276" spans="2:4">
      <c r="B276" s="13"/>
      <c r="C276" s="13"/>
      <c r="D276" s="13"/>
    </row>
    <row r="277" spans="2:4">
      <c r="B277" s="13"/>
      <c r="C277" s="13"/>
      <c r="D277" s="13"/>
    </row>
    <row r="278" spans="2:4">
      <c r="B278" s="13"/>
      <c r="C278" s="13"/>
      <c r="D278" s="13"/>
    </row>
    <row r="279" spans="2:4">
      <c r="B279" s="13"/>
      <c r="C279" s="13"/>
      <c r="D279" s="13"/>
    </row>
    <row r="280" spans="2:4">
      <c r="B280" s="13"/>
      <c r="C280" s="13"/>
      <c r="D280" s="13"/>
    </row>
    <row r="281" spans="2:4">
      <c r="B281" s="13"/>
      <c r="C281" s="13"/>
      <c r="D281" s="13"/>
    </row>
    <row r="282" spans="2:4">
      <c r="B282" s="13"/>
      <c r="C282" s="13"/>
      <c r="D282" s="13"/>
    </row>
    <row r="283" spans="2:4">
      <c r="B283" s="13"/>
      <c r="C283" s="13"/>
      <c r="D283" s="13"/>
    </row>
    <row r="284" spans="2:4">
      <c r="B284" s="13"/>
      <c r="C284" s="13"/>
      <c r="D284" s="13"/>
    </row>
    <row r="285" spans="2:4">
      <c r="B285" s="13"/>
      <c r="C285" s="13"/>
      <c r="D285" s="13"/>
    </row>
    <row r="286" spans="2:4">
      <c r="B286" s="13"/>
      <c r="C286" s="13"/>
      <c r="D286" s="13"/>
    </row>
    <row r="287" spans="2:4">
      <c r="B287" s="13"/>
      <c r="C287" s="13"/>
      <c r="D287" s="13"/>
    </row>
    <row r="288" spans="2:4">
      <c r="B288" s="13"/>
      <c r="C288" s="13"/>
      <c r="D288" s="13"/>
    </row>
    <row r="289" spans="2:4">
      <c r="B289" s="13"/>
      <c r="C289" s="13"/>
      <c r="D289" s="13"/>
    </row>
    <row r="290" spans="2:4">
      <c r="B290" s="13"/>
      <c r="C290" s="13"/>
      <c r="D290" s="13"/>
    </row>
    <row r="291" spans="2:4">
      <c r="B291" s="13"/>
      <c r="C291" s="13"/>
      <c r="D291" s="13"/>
    </row>
    <row r="292" spans="2:4">
      <c r="B292" s="13"/>
      <c r="C292" s="13"/>
      <c r="D292" s="13"/>
    </row>
    <row r="293" spans="2:4">
      <c r="B293" s="13"/>
      <c r="C293" s="13"/>
      <c r="D293" s="13"/>
    </row>
    <row r="294" spans="2:4">
      <c r="B294" s="13"/>
      <c r="C294" s="13"/>
      <c r="D294" s="13"/>
    </row>
    <row r="295" spans="2:4">
      <c r="B295" s="13"/>
      <c r="C295" s="13"/>
      <c r="D295" s="13"/>
    </row>
  </sheetData>
  <autoFilter ref="A5:G38">
    <filterColumn colId="0" showButton="0"/>
    <filterColumn colId="1" showButton="0"/>
    <filterColumn colId="2" showButton="0"/>
    <filterColumn colId="3" showButton="0"/>
    <filterColumn colId="4" showButton="0"/>
  </autoFilter>
  <mergeCells count="36">
    <mergeCell ref="A13:C13"/>
    <mergeCell ref="A19:C19"/>
    <mergeCell ref="A14:C14"/>
    <mergeCell ref="A15:C15"/>
    <mergeCell ref="A16:C16"/>
    <mergeCell ref="A17:C17"/>
    <mergeCell ref="A18:C18"/>
    <mergeCell ref="A25:C25"/>
    <mergeCell ref="A26:C26"/>
    <mergeCell ref="A36:C36"/>
    <mergeCell ref="A37:C37"/>
    <mergeCell ref="A32:C32"/>
    <mergeCell ref="A33:C33"/>
    <mergeCell ref="A34:C34"/>
    <mergeCell ref="A35:C35"/>
    <mergeCell ref="A30:C30"/>
    <mergeCell ref="A31:C31"/>
    <mergeCell ref="A27:C27"/>
    <mergeCell ref="A28:C28"/>
    <mergeCell ref="A29:C29"/>
    <mergeCell ref="A23:C23"/>
    <mergeCell ref="A24:C24"/>
    <mergeCell ref="B1:H1"/>
    <mergeCell ref="A2:C2"/>
    <mergeCell ref="A3:C3"/>
    <mergeCell ref="A6:C6"/>
    <mergeCell ref="A5:C5"/>
    <mergeCell ref="A7:C7"/>
    <mergeCell ref="A8:C8"/>
    <mergeCell ref="A10:C10"/>
    <mergeCell ref="A11:C11"/>
    <mergeCell ref="A12:C12"/>
    <mergeCell ref="A9:C9"/>
    <mergeCell ref="A20:C20"/>
    <mergeCell ref="A21:C21"/>
    <mergeCell ref="A22:C22"/>
  </mergeCells>
  <dataValidations count="9">
    <dataValidation allowBlank="1" showInputMessage="1" showErrorMessage="1" promptTitle="Instrucciones" prompt="Se encuentran las subrecomendaciones de cada recomendación específica. La recomendación específica se encuentra en las filas que tienen 2 columnas de resultados. Si en alguna fila la Columna A se encuentra vacía no hay subrecomendación." sqref="A2"/>
    <dataValidation allowBlank="1" showInputMessage="1" showErrorMessage="1" promptTitle="Instrucciones" prompt="Cada uno de estos grupos corresponde a los conjunton de recomendaciones emitidas por el CME" sqref="A3"/>
    <dataValidation type="textLength" operator="lessThanOrEqual" allowBlank="1" showInputMessage="1" showErrorMessage="1" promptTitle="Instrucciones" prompt="En no más de 300 caracteres debe dar cuenta de la evidencia del cumplimiento o exponer la justificación por la falta de cumplimiento" sqref="H2">
      <formula1>300</formula1>
    </dataValidation>
    <dataValidation allowBlank="1" showInputMessage="1" showErrorMessage="1" promptTitle="Instrucciones" prompt="En esta columna debe responder si cumple o no con la práctica de la columna anterior_x000a__x000a_" sqref="E2"/>
    <dataValidation type="textLength" operator="lessThanOrEqual" allowBlank="1" showInputMessage="1" showErrorMessage="1" sqref="H1 H3 H5:H1048576">
      <formula1>300</formula1>
    </dataValidation>
    <dataValidation allowBlank="1" showInputMessage="1" showErrorMessage="1" promptTitle="Instrucciones" prompt="Porcentaje de contribución al cumplimiento del 100% de la recomendación específica._x000a__x000a_" sqref="G2"/>
    <dataValidation allowBlank="1" showInputMessage="1" showErrorMessage="1" promptTitle="Instrucciones" prompt="Porcentaje de contribución al cumplimiento del 100% del conjunto de recomendaciones del CME sobre este tema_x000a_" sqref="F2"/>
    <dataValidation type="list" allowBlank="1" showInputMessage="1" showErrorMessage="1" sqref="D6:D8 D10:D12 D14:D18 D20:D24 D27:D29 D32:D37">
      <formula1>$A$40:$A$41</formula1>
    </dataValidation>
    <dataValidation type="list" allowBlank="1" showInputMessage="1" showErrorMessage="1" sqref="E27:E29 E6:E8 E32:E37 E10:E12 E14:E18 E20:E24">
      <formula1>$A$45:$A$46</formula1>
    </dataValidation>
  </dataValidations>
  <pageMargins left="0.70866141732283472" right="0.70866141732283472" top="0.74803149606299213" bottom="0.74803149606299213" header="0.31496062992125984" footer="0.31496062992125984"/>
  <pageSetup scale="35" orientation="landscape"/>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outlinePr summaryBelow="0"/>
    <pageSetUpPr fitToPage="1"/>
  </sheetPr>
  <dimension ref="A1:GW375"/>
  <sheetViews>
    <sheetView showGridLines="0" zoomScaleSheetLayoutView="100" workbookViewId="0"/>
  </sheetViews>
  <sheetFormatPr baseColWidth="10" defaultColWidth="10.85546875" defaultRowHeight="18"/>
  <cols>
    <col min="1" max="1" width="64.140625" style="12" customWidth="1"/>
    <col min="2" max="3" width="45.85546875" style="3" customWidth="1"/>
    <col min="4" max="4" width="7.7109375" style="3" customWidth="1"/>
    <col min="5" max="5" width="7.7109375" style="14" customWidth="1"/>
    <col min="6" max="6" width="7.7109375" style="16" customWidth="1"/>
    <col min="7" max="7" width="14.140625" style="16" customWidth="1"/>
    <col min="8" max="8" width="55.7109375" style="3" customWidth="1"/>
    <col min="9" max="16384" width="10.85546875" style="3"/>
  </cols>
  <sheetData>
    <row r="1" spans="1:205" s="2" customFormat="1" ht="147" customHeight="1">
      <c r="A1" s="18"/>
      <c r="B1" s="217" t="s">
        <v>278</v>
      </c>
      <c r="C1" s="217"/>
      <c r="D1" s="217"/>
      <c r="E1" s="217"/>
      <c r="F1" s="217"/>
      <c r="G1" s="218"/>
      <c r="H1" s="218"/>
    </row>
    <row r="2" spans="1:205" ht="48" customHeight="1">
      <c r="A2" s="219" t="s">
        <v>14</v>
      </c>
      <c r="B2" s="220"/>
      <c r="C2" s="220"/>
      <c r="D2" s="99"/>
      <c r="E2" s="19"/>
      <c r="F2" s="20"/>
      <c r="G2" s="73" t="s">
        <v>13</v>
      </c>
      <c r="H2" s="22" t="s">
        <v>3</v>
      </c>
    </row>
    <row r="3" spans="1:205" ht="35.1" customHeight="1">
      <c r="A3" s="219" t="s">
        <v>10</v>
      </c>
      <c r="B3" s="220"/>
      <c r="C3" s="220"/>
      <c r="D3" s="99"/>
      <c r="E3" s="19"/>
      <c r="F3" s="20"/>
      <c r="G3" s="69">
        <f>SUM(G5:G82)</f>
        <v>1.0000000000000002</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row>
    <row r="4" spans="1:205" ht="35.1" customHeight="1">
      <c r="A4" s="8"/>
      <c r="B4" s="8"/>
      <c r="C4" s="8"/>
      <c r="D4" s="8"/>
      <c r="E4" s="8"/>
      <c r="F4" s="8"/>
      <c r="G4" s="70"/>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row>
    <row r="5" spans="1:205" ht="39" customHeight="1">
      <c r="A5" s="219" t="s">
        <v>39</v>
      </c>
      <c r="B5" s="220"/>
      <c r="C5" s="220"/>
      <c r="D5" s="27" t="s">
        <v>282</v>
      </c>
      <c r="E5" s="27" t="s">
        <v>0</v>
      </c>
      <c r="F5" s="146"/>
      <c r="G5" s="69">
        <f>SUM(F7:F24)</f>
        <v>0.28813559322033905</v>
      </c>
      <c r="H5" s="4"/>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row>
    <row r="6" spans="1:205" ht="30" customHeight="1">
      <c r="A6" s="259" t="s">
        <v>47</v>
      </c>
      <c r="B6" s="259"/>
      <c r="C6" s="259"/>
      <c r="D6" s="259"/>
      <c r="E6" s="259"/>
      <c r="F6" s="260"/>
      <c r="G6" s="9"/>
      <c r="H6" s="4"/>
    </row>
    <row r="7" spans="1:205" ht="58.5" customHeight="1">
      <c r="A7" s="258" t="s">
        <v>173</v>
      </c>
      <c r="B7" s="258"/>
      <c r="C7" s="258"/>
      <c r="D7" s="147" t="s">
        <v>284</v>
      </c>
      <c r="E7" s="147" t="s">
        <v>2</v>
      </c>
      <c r="F7" s="24">
        <f>IF(AND(D7="A",E7="SI"),1/$D$83,IF(AND(D7="A",E7="NO"),0,IF(D7="NA",0,0)))</f>
        <v>1.6949152542372881E-2</v>
      </c>
      <c r="G7" s="71"/>
      <c r="H7" s="7"/>
    </row>
    <row r="8" spans="1:205" ht="60" customHeight="1">
      <c r="A8" s="258" t="s">
        <v>174</v>
      </c>
      <c r="B8" s="258"/>
      <c r="C8" s="258"/>
      <c r="D8" s="147" t="s">
        <v>284</v>
      </c>
      <c r="E8" s="147" t="s">
        <v>2</v>
      </c>
      <c r="F8" s="24">
        <f t="shared" ref="F8:F30" si="0">IF(AND(D8="A",E8="SI"),1/$D$83,IF(AND(D8="A",E8="NO"),0,IF(D8="NA",0,0)))</f>
        <v>1.6949152542372881E-2</v>
      </c>
      <c r="G8" s="71"/>
      <c r="H8" s="7"/>
    </row>
    <row r="9" spans="1:205" ht="67.5" customHeight="1">
      <c r="A9" s="258" t="s">
        <v>175</v>
      </c>
      <c r="B9" s="258"/>
      <c r="C9" s="258"/>
      <c r="D9" s="147" t="s">
        <v>284</v>
      </c>
      <c r="E9" s="147" t="s">
        <v>2</v>
      </c>
      <c r="F9" s="24">
        <f t="shared" si="0"/>
        <v>1.6949152542372881E-2</v>
      </c>
      <c r="G9" s="71"/>
      <c r="H9" s="7"/>
    </row>
    <row r="10" spans="1:205" ht="60.75" customHeight="1">
      <c r="A10" s="258" t="s">
        <v>176</v>
      </c>
      <c r="B10" s="258"/>
      <c r="C10" s="258"/>
      <c r="D10" s="147" t="s">
        <v>284</v>
      </c>
      <c r="E10" s="147" t="s">
        <v>2</v>
      </c>
      <c r="F10" s="24">
        <f t="shared" si="0"/>
        <v>1.6949152542372881E-2</v>
      </c>
      <c r="G10" s="71"/>
      <c r="H10" s="7"/>
    </row>
    <row r="11" spans="1:205" ht="53.25" customHeight="1">
      <c r="A11" s="214" t="s">
        <v>177</v>
      </c>
      <c r="B11" s="214"/>
      <c r="C11" s="214"/>
      <c r="D11" s="147" t="s">
        <v>284</v>
      </c>
      <c r="E11" s="147" t="s">
        <v>2</v>
      </c>
      <c r="F11" s="24">
        <f t="shared" si="0"/>
        <v>1.6949152542372881E-2</v>
      </c>
      <c r="G11" s="71"/>
      <c r="H11" s="7"/>
    </row>
    <row r="12" spans="1:205" ht="42" customHeight="1">
      <c r="A12" s="261" t="s">
        <v>178</v>
      </c>
      <c r="B12" s="261"/>
      <c r="C12" s="261"/>
      <c r="D12" s="147" t="s">
        <v>284</v>
      </c>
      <c r="E12" s="147" t="s">
        <v>2</v>
      </c>
      <c r="F12" s="24">
        <f t="shared" si="0"/>
        <v>1.6949152542372881E-2</v>
      </c>
      <c r="G12" s="71"/>
      <c r="H12" s="7"/>
    </row>
    <row r="13" spans="1:205" ht="39" customHeight="1">
      <c r="A13" s="262" t="s">
        <v>179</v>
      </c>
      <c r="B13" s="263"/>
      <c r="C13" s="263"/>
      <c r="D13" s="147" t="s">
        <v>284</v>
      </c>
      <c r="E13" s="147" t="s">
        <v>2</v>
      </c>
      <c r="F13" s="24">
        <f t="shared" si="0"/>
        <v>1.6949152542372881E-2</v>
      </c>
      <c r="G13" s="71"/>
      <c r="H13" s="7"/>
    </row>
    <row r="14" spans="1:205" ht="36.950000000000003" customHeight="1">
      <c r="A14" s="264" t="s">
        <v>180</v>
      </c>
      <c r="B14" s="265"/>
      <c r="C14" s="266"/>
      <c r="D14" s="147" t="s">
        <v>284</v>
      </c>
      <c r="E14" s="147" t="s">
        <v>2</v>
      </c>
      <c r="F14" s="24">
        <f t="shared" si="0"/>
        <v>1.6949152542372881E-2</v>
      </c>
      <c r="G14" s="71"/>
      <c r="H14" s="7"/>
    </row>
    <row r="15" spans="1:205" ht="51.75" customHeight="1">
      <c r="A15" s="264" t="s">
        <v>181</v>
      </c>
      <c r="B15" s="265"/>
      <c r="C15" s="266"/>
      <c r="D15" s="147" t="s">
        <v>284</v>
      </c>
      <c r="E15" s="147" t="s">
        <v>2</v>
      </c>
      <c r="F15" s="24">
        <f t="shared" si="0"/>
        <v>1.6949152542372881E-2</v>
      </c>
      <c r="G15" s="71"/>
      <c r="H15" s="7"/>
    </row>
    <row r="16" spans="1:205" ht="51.75" customHeight="1">
      <c r="A16" s="264" t="s">
        <v>182</v>
      </c>
      <c r="B16" s="265"/>
      <c r="C16" s="266"/>
      <c r="D16" s="147" t="s">
        <v>284</v>
      </c>
      <c r="E16" s="147" t="s">
        <v>2</v>
      </c>
      <c r="F16" s="24">
        <f t="shared" si="0"/>
        <v>1.6949152542372881E-2</v>
      </c>
      <c r="G16" s="71"/>
      <c r="H16" s="7"/>
    </row>
    <row r="17" spans="1:205" ht="44.25" customHeight="1">
      <c r="A17" s="264" t="s">
        <v>183</v>
      </c>
      <c r="B17" s="265"/>
      <c r="C17" s="266"/>
      <c r="D17" s="147" t="s">
        <v>284</v>
      </c>
      <c r="E17" s="147" t="s">
        <v>2</v>
      </c>
      <c r="F17" s="24">
        <f t="shared" si="0"/>
        <v>1.6949152542372881E-2</v>
      </c>
      <c r="G17" s="71"/>
      <c r="H17" s="7"/>
    </row>
    <row r="18" spans="1:205" ht="78" customHeight="1">
      <c r="A18" s="264" t="s">
        <v>184</v>
      </c>
      <c r="B18" s="265"/>
      <c r="C18" s="266"/>
      <c r="D18" s="147" t="s">
        <v>284</v>
      </c>
      <c r="E18" s="147" t="s">
        <v>2</v>
      </c>
      <c r="F18" s="24">
        <f t="shared" si="0"/>
        <v>1.6949152542372881E-2</v>
      </c>
      <c r="G18" s="71"/>
      <c r="H18" s="7"/>
    </row>
    <row r="19" spans="1:205">
      <c r="A19" s="208" t="s">
        <v>185</v>
      </c>
      <c r="B19" s="209"/>
      <c r="C19" s="209"/>
      <c r="D19" s="138"/>
      <c r="E19" s="138"/>
      <c r="F19" s="139"/>
      <c r="G19" s="71"/>
      <c r="H19" s="7"/>
    </row>
    <row r="20" spans="1:205" ht="63.75" customHeight="1">
      <c r="A20" s="268" t="s">
        <v>186</v>
      </c>
      <c r="B20" s="269"/>
      <c r="C20" s="270"/>
      <c r="D20" s="147" t="s">
        <v>284</v>
      </c>
      <c r="E20" s="147" t="s">
        <v>2</v>
      </c>
      <c r="F20" s="24">
        <f t="shared" si="0"/>
        <v>1.6949152542372881E-2</v>
      </c>
      <c r="G20" s="71"/>
      <c r="H20" s="7"/>
    </row>
    <row r="21" spans="1:205" ht="39" customHeight="1">
      <c r="A21" s="268" t="s">
        <v>187</v>
      </c>
      <c r="B21" s="269"/>
      <c r="C21" s="270"/>
      <c r="D21" s="147" t="s">
        <v>284</v>
      </c>
      <c r="E21" s="147" t="s">
        <v>2</v>
      </c>
      <c r="F21" s="24">
        <f t="shared" si="0"/>
        <v>1.6949152542372881E-2</v>
      </c>
      <c r="G21" s="71"/>
      <c r="H21" s="7"/>
    </row>
    <row r="22" spans="1:205" ht="33" customHeight="1">
      <c r="A22" s="268" t="s">
        <v>265</v>
      </c>
      <c r="B22" s="269"/>
      <c r="C22" s="270"/>
      <c r="D22" s="147" t="s">
        <v>284</v>
      </c>
      <c r="E22" s="147" t="s">
        <v>2</v>
      </c>
      <c r="F22" s="24">
        <f t="shared" si="0"/>
        <v>1.6949152542372881E-2</v>
      </c>
      <c r="G22" s="71"/>
      <c r="H22" s="7"/>
    </row>
    <row r="23" spans="1:205" ht="55.5" customHeight="1">
      <c r="A23" s="268" t="s">
        <v>266</v>
      </c>
      <c r="B23" s="269"/>
      <c r="C23" s="270"/>
      <c r="D23" s="147" t="s">
        <v>284</v>
      </c>
      <c r="E23" s="147" t="s">
        <v>2</v>
      </c>
      <c r="F23" s="24">
        <f t="shared" si="0"/>
        <v>1.6949152542372881E-2</v>
      </c>
      <c r="G23" s="71"/>
      <c r="H23" s="7"/>
    </row>
    <row r="24" spans="1:205" ht="59.1" customHeight="1">
      <c r="A24" s="221" t="s">
        <v>188</v>
      </c>
      <c r="B24" s="222"/>
      <c r="C24" s="223"/>
      <c r="D24" s="147" t="s">
        <v>284</v>
      </c>
      <c r="E24" s="147" t="s">
        <v>2</v>
      </c>
      <c r="F24" s="24">
        <f t="shared" si="0"/>
        <v>1.6949152542372881E-2</v>
      </c>
      <c r="G24" s="71"/>
      <c r="H24" s="7"/>
    </row>
    <row r="25" spans="1:205">
      <c r="A25" s="271" t="s">
        <v>40</v>
      </c>
      <c r="B25" s="272"/>
      <c r="C25" s="272"/>
      <c r="D25" s="140"/>
      <c r="E25" s="140"/>
      <c r="F25" s="141"/>
      <c r="G25" s="69">
        <f>+F26</f>
        <v>1.6949152542372881E-2</v>
      </c>
      <c r="H25" s="7"/>
    </row>
    <row r="26" spans="1:205" ht="54" customHeight="1">
      <c r="A26" s="267" t="s">
        <v>189</v>
      </c>
      <c r="B26" s="267"/>
      <c r="C26" s="267"/>
      <c r="D26" s="147" t="s">
        <v>284</v>
      </c>
      <c r="E26" s="147" t="s">
        <v>2</v>
      </c>
      <c r="F26" s="24">
        <f t="shared" si="0"/>
        <v>1.6949152542372881E-2</v>
      </c>
      <c r="G26" s="71"/>
      <c r="H26" s="7"/>
    </row>
    <row r="27" spans="1:205">
      <c r="A27" s="271" t="s">
        <v>41</v>
      </c>
      <c r="B27" s="272"/>
      <c r="C27" s="272"/>
      <c r="D27" s="140"/>
      <c r="E27" s="140"/>
      <c r="F27" s="141"/>
      <c r="G27" s="69">
        <f>+F28</f>
        <v>1.6949152542372881E-2</v>
      </c>
      <c r="H27" s="4"/>
    </row>
    <row r="28" spans="1:205" ht="42.95" customHeight="1">
      <c r="A28" s="262" t="s">
        <v>190</v>
      </c>
      <c r="B28" s="263"/>
      <c r="C28" s="273"/>
      <c r="D28" s="147" t="s">
        <v>284</v>
      </c>
      <c r="E28" s="147" t="s">
        <v>2</v>
      </c>
      <c r="F28" s="24">
        <f t="shared" si="0"/>
        <v>1.6949152542372881E-2</v>
      </c>
      <c r="G28" s="71"/>
      <c r="H28" s="7"/>
    </row>
    <row r="29" spans="1:205">
      <c r="A29" s="271" t="s">
        <v>42</v>
      </c>
      <c r="B29" s="272"/>
      <c r="C29" s="272"/>
      <c r="D29" s="140"/>
      <c r="E29" s="140"/>
      <c r="F29" s="141"/>
      <c r="G29" s="69">
        <f>SUM(F30:F30)</f>
        <v>1.6949152542372881E-2</v>
      </c>
      <c r="H29" s="7"/>
    </row>
    <row r="30" spans="1:205" ht="62.1" customHeight="1">
      <c r="A30" s="262" t="s">
        <v>191</v>
      </c>
      <c r="B30" s="263"/>
      <c r="C30" s="273"/>
      <c r="D30" s="147" t="s">
        <v>284</v>
      </c>
      <c r="E30" s="147" t="s">
        <v>2</v>
      </c>
      <c r="F30" s="24">
        <f t="shared" si="0"/>
        <v>1.6949152542372881E-2</v>
      </c>
      <c r="G30" s="71"/>
      <c r="H30" s="7"/>
    </row>
    <row r="31" spans="1:205" s="14" customFormat="1" ht="17.100000000000001" customHeight="1">
      <c r="A31" s="271" t="s">
        <v>43</v>
      </c>
      <c r="B31" s="272"/>
      <c r="C31" s="272"/>
      <c r="D31" s="140"/>
      <c r="E31" s="140"/>
      <c r="F31" s="140"/>
      <c r="G31" s="72">
        <f>SUM(F33:F36)</f>
        <v>6.7796610169491525E-2</v>
      </c>
      <c r="H31" s="7"/>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row>
    <row r="32" spans="1:205" s="14" customFormat="1" ht="36" customHeight="1">
      <c r="A32" s="207" t="s">
        <v>48</v>
      </c>
      <c r="B32" s="205"/>
      <c r="C32" s="205"/>
      <c r="D32" s="142"/>
      <c r="E32" s="142"/>
      <c r="F32" s="143"/>
      <c r="G32" s="71"/>
      <c r="H32" s="7"/>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row>
    <row r="33" spans="1:205" s="14" customFormat="1">
      <c r="A33" s="262" t="s">
        <v>192</v>
      </c>
      <c r="B33" s="263"/>
      <c r="C33" s="273"/>
      <c r="D33" s="147" t="s">
        <v>284</v>
      </c>
      <c r="E33" s="147" t="s">
        <v>2</v>
      </c>
      <c r="F33" s="24">
        <f t="shared" ref="F33:F36" si="1">IF(AND(D33="A",E33="SI"),1/$D$83,IF(AND(D33="A",E33="NO"),0,IF(D33="NA",0,0)))</f>
        <v>1.6949152542372881E-2</v>
      </c>
      <c r="G33" s="71"/>
      <c r="H33" s="7"/>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row>
    <row r="34" spans="1:205" s="14" customFormat="1">
      <c r="A34" s="262" t="s">
        <v>195</v>
      </c>
      <c r="B34" s="263"/>
      <c r="C34" s="273"/>
      <c r="D34" s="147" t="s">
        <v>284</v>
      </c>
      <c r="E34" s="147" t="s">
        <v>2</v>
      </c>
      <c r="F34" s="24">
        <f t="shared" si="1"/>
        <v>1.6949152542372881E-2</v>
      </c>
      <c r="G34" s="71"/>
      <c r="H34" s="7"/>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row>
    <row r="35" spans="1:205" s="14" customFormat="1">
      <c r="A35" s="262" t="s">
        <v>193</v>
      </c>
      <c r="B35" s="263"/>
      <c r="C35" s="273"/>
      <c r="D35" s="147" t="s">
        <v>284</v>
      </c>
      <c r="E35" s="147" t="s">
        <v>2</v>
      </c>
      <c r="F35" s="24">
        <f t="shared" si="1"/>
        <v>1.6949152542372881E-2</v>
      </c>
      <c r="G35" s="71"/>
      <c r="H35" s="7"/>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row>
    <row r="36" spans="1:205" s="14" customFormat="1">
      <c r="A36" s="262" t="s">
        <v>194</v>
      </c>
      <c r="B36" s="263"/>
      <c r="C36" s="273"/>
      <c r="D36" s="147" t="s">
        <v>284</v>
      </c>
      <c r="E36" s="147" t="s">
        <v>2</v>
      </c>
      <c r="F36" s="24">
        <f t="shared" si="1"/>
        <v>1.6949152542372881E-2</v>
      </c>
      <c r="G36" s="71"/>
      <c r="H36" s="7"/>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row>
    <row r="37" spans="1:205" s="14" customFormat="1">
      <c r="A37" s="271" t="s">
        <v>44</v>
      </c>
      <c r="B37" s="272"/>
      <c r="C37" s="272"/>
      <c r="D37" s="140"/>
      <c r="E37" s="140"/>
      <c r="F37" s="141"/>
      <c r="G37" s="69">
        <f>SUM(F38:F38)</f>
        <v>1.6949152542372881E-2</v>
      </c>
      <c r="H37" s="7"/>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row>
    <row r="38" spans="1:205" s="14" customFormat="1" ht="34.5" customHeight="1">
      <c r="A38" s="262" t="s">
        <v>196</v>
      </c>
      <c r="B38" s="263"/>
      <c r="C38" s="273"/>
      <c r="D38" s="147" t="s">
        <v>284</v>
      </c>
      <c r="E38" s="147" t="s">
        <v>2</v>
      </c>
      <c r="F38" s="24">
        <f t="shared" ref="F38" si="2">IF(AND(D38="A",E38="SI"),1/$D$83,IF(AND(D38="A",E38="NO"),0,IF(D38="NA",0,0)))</f>
        <v>1.6949152542372881E-2</v>
      </c>
      <c r="G38" s="71"/>
      <c r="H38" s="7"/>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row>
    <row r="39" spans="1:205" s="14" customFormat="1">
      <c r="A39" s="271" t="s">
        <v>45</v>
      </c>
      <c r="B39" s="272"/>
      <c r="C39" s="272"/>
      <c r="D39" s="140"/>
      <c r="E39" s="140"/>
      <c r="F39" s="141"/>
      <c r="G39" s="69">
        <f>+F40</f>
        <v>1.6949152542372881E-2</v>
      </c>
      <c r="H39" s="7"/>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row>
    <row r="40" spans="1:205" s="14" customFormat="1" ht="36" customHeight="1">
      <c r="A40" s="262" t="s">
        <v>197</v>
      </c>
      <c r="B40" s="263"/>
      <c r="C40" s="273"/>
      <c r="D40" s="147" t="s">
        <v>284</v>
      </c>
      <c r="E40" s="147" t="s">
        <v>2</v>
      </c>
      <c r="F40" s="24">
        <f t="shared" ref="F40" si="3">IF(AND(D40="A",E40="SI"),1/$D$83,IF(AND(D40="A",E40="NO"),0,IF(D40="NA",0,0)))</f>
        <v>1.6949152542372881E-2</v>
      </c>
      <c r="G40" s="71"/>
      <c r="H40" s="7"/>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row>
    <row r="41" spans="1:205" s="14" customFormat="1" ht="17.100000000000001" customHeight="1">
      <c r="A41" s="271" t="s">
        <v>46</v>
      </c>
      <c r="B41" s="272"/>
      <c r="C41" s="272"/>
      <c r="D41" s="140"/>
      <c r="E41" s="140"/>
      <c r="F41" s="141"/>
      <c r="G41" s="69">
        <f>SUM(F43:F50)</f>
        <v>0.13559322033898305</v>
      </c>
      <c r="H41" s="7"/>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row>
    <row r="42" spans="1:205" s="14" customFormat="1" ht="17.100000000000001" customHeight="1">
      <c r="A42" s="274" t="s">
        <v>67</v>
      </c>
      <c r="B42" s="263"/>
      <c r="C42" s="263"/>
      <c r="D42" s="263"/>
      <c r="E42" s="263"/>
      <c r="F42" s="273"/>
      <c r="G42" s="71"/>
      <c r="H42" s="7"/>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row>
    <row r="43" spans="1:205" s="14" customFormat="1" ht="17.100000000000001" customHeight="1">
      <c r="A43" s="275" t="s">
        <v>198</v>
      </c>
      <c r="B43" s="276"/>
      <c r="C43" s="277"/>
      <c r="D43" s="147" t="s">
        <v>284</v>
      </c>
      <c r="E43" s="147" t="s">
        <v>2</v>
      </c>
      <c r="F43" s="24">
        <f t="shared" ref="F43:F50" si="4">IF(AND(D43="A",E43="SI"),1/$D$83,IF(AND(D43="A",E43="NO"),0,IF(D43="NA",0,0)))</f>
        <v>1.6949152542372881E-2</v>
      </c>
      <c r="G43" s="71"/>
      <c r="H43" s="7"/>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row>
    <row r="44" spans="1:205" s="14" customFormat="1" ht="17.100000000000001" customHeight="1">
      <c r="A44" s="275" t="s">
        <v>199</v>
      </c>
      <c r="B44" s="276"/>
      <c r="C44" s="277"/>
      <c r="D44" s="147" t="s">
        <v>284</v>
      </c>
      <c r="E44" s="147" t="s">
        <v>2</v>
      </c>
      <c r="F44" s="24">
        <f t="shared" si="4"/>
        <v>1.6949152542372881E-2</v>
      </c>
      <c r="G44" s="71"/>
      <c r="H44" s="7"/>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row>
    <row r="45" spans="1:205" s="14" customFormat="1" ht="17.100000000000001" customHeight="1">
      <c r="A45" s="52" t="s">
        <v>200</v>
      </c>
      <c r="B45" s="28"/>
      <c r="C45" s="29"/>
      <c r="D45" s="147" t="s">
        <v>284</v>
      </c>
      <c r="E45" s="147" t="s">
        <v>2</v>
      </c>
      <c r="F45" s="24">
        <f t="shared" si="4"/>
        <v>1.6949152542372881E-2</v>
      </c>
      <c r="G45" s="71"/>
      <c r="H45" s="7"/>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row>
    <row r="46" spans="1:205" s="14" customFormat="1" ht="51.75" customHeight="1">
      <c r="A46" s="262" t="s">
        <v>201</v>
      </c>
      <c r="B46" s="263"/>
      <c r="C46" s="273"/>
      <c r="D46" s="147" t="s">
        <v>284</v>
      </c>
      <c r="E46" s="147" t="s">
        <v>2</v>
      </c>
      <c r="F46" s="24">
        <f t="shared" si="4"/>
        <v>1.6949152542372881E-2</v>
      </c>
      <c r="G46" s="71"/>
      <c r="H46" s="7"/>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row>
    <row r="47" spans="1:205" s="14" customFormat="1" ht="45.75" customHeight="1">
      <c r="A47" s="262" t="s">
        <v>202</v>
      </c>
      <c r="B47" s="263"/>
      <c r="C47" s="273"/>
      <c r="D47" s="147" t="s">
        <v>284</v>
      </c>
      <c r="E47" s="147" t="s">
        <v>2</v>
      </c>
      <c r="F47" s="24">
        <f t="shared" si="4"/>
        <v>1.6949152542372881E-2</v>
      </c>
      <c r="G47" s="71"/>
      <c r="H47" s="7"/>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row>
    <row r="48" spans="1:205" s="14" customFormat="1" ht="75" customHeight="1">
      <c r="A48" s="262" t="s">
        <v>203</v>
      </c>
      <c r="B48" s="263"/>
      <c r="C48" s="273"/>
      <c r="D48" s="147" t="s">
        <v>284</v>
      </c>
      <c r="E48" s="147" t="s">
        <v>2</v>
      </c>
      <c r="F48" s="24">
        <f t="shared" si="4"/>
        <v>1.6949152542372881E-2</v>
      </c>
      <c r="G48" s="71"/>
      <c r="H48" s="7"/>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row>
    <row r="49" spans="1:205" s="14" customFormat="1" ht="72.75" customHeight="1">
      <c r="A49" s="262" t="s">
        <v>204</v>
      </c>
      <c r="B49" s="263"/>
      <c r="C49" s="273"/>
      <c r="D49" s="147" t="s">
        <v>284</v>
      </c>
      <c r="E49" s="147" t="s">
        <v>2</v>
      </c>
      <c r="F49" s="24">
        <f t="shared" si="4"/>
        <v>1.6949152542372881E-2</v>
      </c>
      <c r="G49" s="71"/>
      <c r="H49" s="7"/>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row>
    <row r="50" spans="1:205" s="14" customFormat="1" ht="46.5" customHeight="1">
      <c r="A50" s="262" t="s">
        <v>205</v>
      </c>
      <c r="B50" s="263"/>
      <c r="C50" s="273"/>
      <c r="D50" s="147" t="s">
        <v>284</v>
      </c>
      <c r="E50" s="147" t="s">
        <v>2</v>
      </c>
      <c r="F50" s="24">
        <f t="shared" si="4"/>
        <v>1.6949152542372881E-2</v>
      </c>
      <c r="G50" s="71"/>
      <c r="H50" s="7"/>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row>
    <row r="51" spans="1:205" s="14" customFormat="1">
      <c r="A51" s="284" t="s">
        <v>49</v>
      </c>
      <c r="B51" s="272"/>
      <c r="C51" s="272"/>
      <c r="D51" s="100"/>
      <c r="E51" s="23"/>
      <c r="F51" s="23"/>
      <c r="G51" s="69">
        <f>+F52</f>
        <v>1.6949152542372881E-2</v>
      </c>
      <c r="H51" s="7"/>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row>
    <row r="52" spans="1:205" s="14" customFormat="1" ht="50.1" customHeight="1">
      <c r="A52" s="262" t="s">
        <v>206</v>
      </c>
      <c r="B52" s="263"/>
      <c r="C52" s="273"/>
      <c r="D52" s="147" t="s">
        <v>284</v>
      </c>
      <c r="E52" s="147" t="s">
        <v>2</v>
      </c>
      <c r="F52" s="24">
        <f t="shared" ref="F52" si="5">IF(AND(D52="A",E52="SI"),1/$D$83,IF(AND(D52="A",E52="NO"),0,IF(D52="NA",0,0)))</f>
        <v>1.6949152542372881E-2</v>
      </c>
      <c r="G52" s="71"/>
      <c r="H52" s="7"/>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row>
    <row r="53" spans="1:205" s="14" customFormat="1">
      <c r="A53" s="284" t="s">
        <v>207</v>
      </c>
      <c r="B53" s="272"/>
      <c r="C53" s="272"/>
      <c r="D53" s="100"/>
      <c r="E53" s="23"/>
      <c r="F53" s="23"/>
      <c r="G53" s="69">
        <f>SUM(F54:F82)</f>
        <v>0.40677966101694929</v>
      </c>
      <c r="H53" s="7"/>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row>
    <row r="54" spans="1:205" s="14" customFormat="1" ht="78" customHeight="1">
      <c r="A54" s="262" t="s">
        <v>208</v>
      </c>
      <c r="B54" s="263"/>
      <c r="C54" s="273"/>
      <c r="D54" s="147" t="s">
        <v>284</v>
      </c>
      <c r="E54" s="147" t="s">
        <v>2</v>
      </c>
      <c r="F54" s="24">
        <f t="shared" ref="F54:F55" si="6">IF(AND(D54="A",E54="SI"),1/$D$83,IF(AND(D54="A",E54="NO"),0,IF(D54="NA",0,0)))</f>
        <v>1.6949152542372881E-2</v>
      </c>
      <c r="G54" s="71"/>
      <c r="H54" s="7"/>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row>
    <row r="55" spans="1:205" s="14" customFormat="1" ht="72" customHeight="1">
      <c r="A55" s="262" t="s">
        <v>209</v>
      </c>
      <c r="B55" s="263"/>
      <c r="C55" s="273"/>
      <c r="D55" s="147" t="s">
        <v>284</v>
      </c>
      <c r="E55" s="147" t="s">
        <v>2</v>
      </c>
      <c r="F55" s="24">
        <f t="shared" si="6"/>
        <v>1.6949152542372881E-2</v>
      </c>
      <c r="G55" s="71"/>
      <c r="H55" s="7"/>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row>
    <row r="56" spans="1:205" s="14" customFormat="1" ht="17.100000000000001" customHeight="1">
      <c r="A56" s="230" t="s">
        <v>50</v>
      </c>
      <c r="B56" s="227"/>
      <c r="C56" s="227"/>
      <c r="D56" s="142"/>
      <c r="E56" s="142"/>
      <c r="F56" s="143"/>
      <c r="G56" s="71"/>
      <c r="H56" s="7"/>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row>
    <row r="57" spans="1:205" s="14" customFormat="1">
      <c r="A57" s="275" t="s">
        <v>210</v>
      </c>
      <c r="B57" s="276"/>
      <c r="C57" s="277"/>
      <c r="D57" s="147" t="s">
        <v>284</v>
      </c>
      <c r="E57" s="147" t="s">
        <v>2</v>
      </c>
      <c r="F57" s="24">
        <f t="shared" ref="F57:F61" si="7">IF(AND(D57="A",E57="SI"),1/$D$83,IF(AND(D57="A",E57="NO"),0,IF(D57="NA",0,0)))</f>
        <v>1.6949152542372881E-2</v>
      </c>
      <c r="G57" s="71"/>
      <c r="H57" s="7"/>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row>
    <row r="58" spans="1:205" s="14" customFormat="1">
      <c r="A58" s="275" t="s">
        <v>211</v>
      </c>
      <c r="B58" s="276"/>
      <c r="C58" s="277"/>
      <c r="D58" s="147" t="s">
        <v>284</v>
      </c>
      <c r="E58" s="147" t="s">
        <v>2</v>
      </c>
      <c r="F58" s="24">
        <f t="shared" si="7"/>
        <v>1.6949152542372881E-2</v>
      </c>
      <c r="G58" s="71"/>
      <c r="H58" s="7"/>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row>
    <row r="59" spans="1:205" s="14" customFormat="1" ht="53.25" customHeight="1">
      <c r="A59" s="275" t="s">
        <v>212</v>
      </c>
      <c r="B59" s="276"/>
      <c r="C59" s="277"/>
      <c r="D59" s="147" t="s">
        <v>284</v>
      </c>
      <c r="E59" s="147" t="s">
        <v>2</v>
      </c>
      <c r="F59" s="24">
        <f t="shared" si="7"/>
        <v>1.6949152542372881E-2</v>
      </c>
      <c r="G59" s="71"/>
      <c r="H59" s="7"/>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row>
    <row r="60" spans="1:205" s="14" customFormat="1" ht="84.75" customHeight="1">
      <c r="A60" s="275" t="s">
        <v>213</v>
      </c>
      <c r="B60" s="276"/>
      <c r="C60" s="277"/>
      <c r="D60" s="147" t="s">
        <v>284</v>
      </c>
      <c r="E60" s="147" t="s">
        <v>2</v>
      </c>
      <c r="F60" s="24">
        <f t="shared" si="7"/>
        <v>1.6949152542372881E-2</v>
      </c>
      <c r="G60" s="71"/>
      <c r="H60" s="7"/>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row>
    <row r="61" spans="1:205" s="14" customFormat="1" ht="69" customHeight="1">
      <c r="A61" s="262" t="s">
        <v>214</v>
      </c>
      <c r="B61" s="263"/>
      <c r="C61" s="273"/>
      <c r="D61" s="147" t="s">
        <v>284</v>
      </c>
      <c r="E61" s="147" t="s">
        <v>2</v>
      </c>
      <c r="F61" s="24">
        <f t="shared" si="7"/>
        <v>1.6949152542372881E-2</v>
      </c>
      <c r="G61" s="71"/>
      <c r="H61" s="7"/>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row>
    <row r="62" spans="1:205" s="14" customFormat="1" ht="17.100000000000001" customHeight="1">
      <c r="A62" s="230" t="s">
        <v>51</v>
      </c>
      <c r="B62" s="227"/>
      <c r="C62" s="227"/>
      <c r="D62" s="142"/>
      <c r="E62" s="142"/>
      <c r="F62" s="143"/>
      <c r="G62" s="71"/>
      <c r="H62" s="7"/>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row>
    <row r="63" spans="1:205" s="14" customFormat="1">
      <c r="A63" s="275" t="s">
        <v>215</v>
      </c>
      <c r="B63" s="276"/>
      <c r="C63" s="277"/>
      <c r="D63" s="147" t="s">
        <v>284</v>
      </c>
      <c r="E63" s="147" t="s">
        <v>2</v>
      </c>
      <c r="F63" s="24">
        <f t="shared" ref="F63:F71" si="8">IF(AND(D63="A",E63="SI"),1/$D$83,IF(AND(D63="A",E63="NO"),0,IF(D63="NA",0,0)))</f>
        <v>1.6949152542372881E-2</v>
      </c>
      <c r="G63" s="71"/>
      <c r="H63" s="7"/>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row>
    <row r="64" spans="1:205" s="14" customFormat="1" ht="60.75" customHeight="1">
      <c r="A64" s="275" t="s">
        <v>216</v>
      </c>
      <c r="B64" s="276"/>
      <c r="C64" s="277"/>
      <c r="D64" s="147" t="s">
        <v>284</v>
      </c>
      <c r="E64" s="147" t="s">
        <v>2</v>
      </c>
      <c r="F64" s="24">
        <f t="shared" si="8"/>
        <v>1.6949152542372881E-2</v>
      </c>
      <c r="G64" s="71"/>
      <c r="H64" s="7"/>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row>
    <row r="65" spans="1:205" s="14" customFormat="1" ht="65.25" customHeight="1">
      <c r="A65" s="275" t="s">
        <v>217</v>
      </c>
      <c r="B65" s="276"/>
      <c r="C65" s="277"/>
      <c r="D65" s="147" t="s">
        <v>284</v>
      </c>
      <c r="E65" s="147" t="s">
        <v>2</v>
      </c>
      <c r="F65" s="24">
        <f t="shared" si="8"/>
        <v>1.6949152542372881E-2</v>
      </c>
      <c r="G65" s="71"/>
      <c r="H65" s="7"/>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row>
    <row r="66" spans="1:205" s="14" customFormat="1" ht="33" customHeight="1">
      <c r="A66" s="275" t="s">
        <v>218</v>
      </c>
      <c r="B66" s="276"/>
      <c r="C66" s="277"/>
      <c r="D66" s="147" t="s">
        <v>284</v>
      </c>
      <c r="E66" s="147" t="s">
        <v>2</v>
      </c>
      <c r="F66" s="24">
        <f t="shared" si="8"/>
        <v>1.6949152542372881E-2</v>
      </c>
      <c r="G66" s="71"/>
      <c r="H66" s="7"/>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row>
    <row r="67" spans="1:205" s="14" customFormat="1" ht="54.75" customHeight="1">
      <c r="A67" s="275" t="s">
        <v>219</v>
      </c>
      <c r="B67" s="276"/>
      <c r="C67" s="277"/>
      <c r="D67" s="147" t="s">
        <v>284</v>
      </c>
      <c r="E67" s="147" t="s">
        <v>2</v>
      </c>
      <c r="F67" s="24">
        <f t="shared" si="8"/>
        <v>1.6949152542372881E-2</v>
      </c>
      <c r="G67" s="71"/>
      <c r="H67" s="7"/>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row>
    <row r="68" spans="1:205" s="14" customFormat="1">
      <c r="A68" s="275" t="s">
        <v>220</v>
      </c>
      <c r="B68" s="276"/>
      <c r="C68" s="277"/>
      <c r="D68" s="147" t="s">
        <v>284</v>
      </c>
      <c r="E68" s="147" t="s">
        <v>2</v>
      </c>
      <c r="F68" s="24">
        <f t="shared" si="8"/>
        <v>1.6949152542372881E-2</v>
      </c>
      <c r="G68" s="71"/>
      <c r="H68" s="7"/>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row>
    <row r="69" spans="1:205" s="14" customFormat="1" ht="52.5" customHeight="1">
      <c r="A69" s="275" t="s">
        <v>221</v>
      </c>
      <c r="B69" s="276"/>
      <c r="C69" s="277"/>
      <c r="D69" s="147" t="s">
        <v>284</v>
      </c>
      <c r="E69" s="147" t="s">
        <v>2</v>
      </c>
      <c r="F69" s="24">
        <f t="shared" si="8"/>
        <v>1.6949152542372881E-2</v>
      </c>
      <c r="G69" s="71"/>
      <c r="H69" s="7"/>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row>
    <row r="70" spans="1:205" s="14" customFormat="1" ht="49.5" customHeight="1">
      <c r="A70" s="278" t="s">
        <v>69</v>
      </c>
      <c r="B70" s="276"/>
      <c r="C70" s="277"/>
      <c r="D70" s="147" t="s">
        <v>284</v>
      </c>
      <c r="E70" s="147" t="s">
        <v>2</v>
      </c>
      <c r="F70" s="24">
        <f t="shared" si="8"/>
        <v>1.6949152542372881E-2</v>
      </c>
      <c r="G70" s="71"/>
      <c r="H70" s="7"/>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row>
    <row r="71" spans="1:205" s="14" customFormat="1" ht="47.25" customHeight="1">
      <c r="A71" s="275" t="s">
        <v>222</v>
      </c>
      <c r="B71" s="276"/>
      <c r="C71" s="277"/>
      <c r="D71" s="147" t="s">
        <v>284</v>
      </c>
      <c r="E71" s="147" t="s">
        <v>2</v>
      </c>
      <c r="F71" s="24">
        <f t="shared" si="8"/>
        <v>1.6949152542372881E-2</v>
      </c>
      <c r="G71" s="71"/>
      <c r="H71" s="7"/>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row>
    <row r="72" spans="1:205" s="14" customFormat="1" ht="17.100000000000001" customHeight="1">
      <c r="A72" s="230" t="s">
        <v>52</v>
      </c>
      <c r="B72" s="227"/>
      <c r="C72" s="227"/>
      <c r="D72" s="142"/>
      <c r="E72" s="142"/>
      <c r="F72" s="143"/>
      <c r="G72" s="71"/>
      <c r="H72" s="7"/>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row>
    <row r="73" spans="1:205" s="14" customFormat="1">
      <c r="A73" s="281" t="s">
        <v>223</v>
      </c>
      <c r="B73" s="282"/>
      <c r="C73" s="283"/>
      <c r="D73" s="147" t="s">
        <v>284</v>
      </c>
      <c r="E73" s="147" t="s">
        <v>2</v>
      </c>
      <c r="F73" s="24">
        <f t="shared" ref="F73:F75" si="9">IF(AND(D73="A",E73="SI"),1/$D$83,IF(AND(D73="A",E73="NO"),0,IF(D73="NA",0,0)))</f>
        <v>1.6949152542372881E-2</v>
      </c>
      <c r="G73" s="71"/>
      <c r="H73" s="7"/>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row>
    <row r="74" spans="1:205" s="14" customFormat="1" ht="87.75" customHeight="1">
      <c r="A74" s="281" t="s">
        <v>224</v>
      </c>
      <c r="B74" s="282"/>
      <c r="C74" s="283"/>
      <c r="D74" s="147" t="s">
        <v>284</v>
      </c>
      <c r="E74" s="147" t="s">
        <v>2</v>
      </c>
      <c r="F74" s="24">
        <f t="shared" si="9"/>
        <v>1.6949152542372881E-2</v>
      </c>
      <c r="G74" s="71"/>
      <c r="H74" s="7"/>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row>
    <row r="75" spans="1:205" s="14" customFormat="1">
      <c r="A75" s="281" t="s">
        <v>225</v>
      </c>
      <c r="B75" s="282"/>
      <c r="C75" s="283"/>
      <c r="D75" s="147" t="s">
        <v>284</v>
      </c>
      <c r="E75" s="147" t="s">
        <v>2</v>
      </c>
      <c r="F75" s="24">
        <f t="shared" si="9"/>
        <v>1.6949152542372881E-2</v>
      </c>
      <c r="G75" s="71"/>
      <c r="H75" s="7"/>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row>
    <row r="76" spans="1:205" s="14" customFormat="1" ht="33.75" customHeight="1">
      <c r="A76" s="230" t="s">
        <v>53</v>
      </c>
      <c r="B76" s="227"/>
      <c r="C76" s="227"/>
      <c r="D76" s="142"/>
      <c r="E76" s="142"/>
      <c r="F76" s="143"/>
      <c r="G76" s="71"/>
      <c r="H76" s="7"/>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row>
    <row r="77" spans="1:205" s="14" customFormat="1">
      <c r="A77" s="275" t="s">
        <v>226</v>
      </c>
      <c r="B77" s="276"/>
      <c r="C77" s="277"/>
      <c r="D77" s="147" t="s">
        <v>284</v>
      </c>
      <c r="E77" s="147" t="s">
        <v>2</v>
      </c>
      <c r="F77" s="24">
        <f t="shared" ref="F77:F78" si="10">IF(AND(D77="A",E77="SI"),1/$D$83,IF(AND(D77="A",E77="NO"),0,IF(D77="NA",0,0)))</f>
        <v>1.6949152542372881E-2</v>
      </c>
      <c r="G77" s="71"/>
      <c r="H77" s="7"/>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row>
    <row r="78" spans="1:205" s="14" customFormat="1">
      <c r="A78" s="278" t="s">
        <v>68</v>
      </c>
      <c r="B78" s="276"/>
      <c r="C78" s="277"/>
      <c r="D78" s="147" t="s">
        <v>284</v>
      </c>
      <c r="E78" s="147" t="s">
        <v>2</v>
      </c>
      <c r="F78" s="24">
        <f t="shared" si="10"/>
        <v>1.6949152542372881E-2</v>
      </c>
      <c r="G78" s="71"/>
      <c r="H78" s="7"/>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row>
    <row r="79" spans="1:205" s="14" customFormat="1" ht="17.100000000000001" customHeight="1">
      <c r="A79" s="279" t="s">
        <v>54</v>
      </c>
      <c r="B79" s="280"/>
      <c r="C79" s="280"/>
      <c r="D79" s="144"/>
      <c r="E79" s="144"/>
      <c r="F79" s="145"/>
      <c r="G79" s="71"/>
      <c r="H79" s="7"/>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row>
    <row r="80" spans="1:205" s="14" customFormat="1" ht="42.75" customHeight="1">
      <c r="A80" s="275" t="s">
        <v>227</v>
      </c>
      <c r="B80" s="276"/>
      <c r="C80" s="277"/>
      <c r="D80" s="147" t="s">
        <v>284</v>
      </c>
      <c r="E80" s="147" t="s">
        <v>2</v>
      </c>
      <c r="F80" s="24">
        <f t="shared" ref="F80:F82" si="11">IF(AND(D80="A",E80="SI"),1/$D$83,IF(AND(D80="A",E80="NO"),0,IF(D80="NA",0,0)))</f>
        <v>1.6949152542372881E-2</v>
      </c>
      <c r="G80" s="71"/>
      <c r="H80" s="7"/>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row>
    <row r="81" spans="1:205" s="14" customFormat="1" ht="41.25" customHeight="1">
      <c r="A81" s="275" t="s">
        <v>228</v>
      </c>
      <c r="B81" s="276"/>
      <c r="C81" s="277"/>
      <c r="D81" s="147" t="s">
        <v>284</v>
      </c>
      <c r="E81" s="147" t="s">
        <v>2</v>
      </c>
      <c r="F81" s="24">
        <f t="shared" si="11"/>
        <v>1.6949152542372881E-2</v>
      </c>
      <c r="G81" s="71"/>
      <c r="H81" s="7"/>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row>
    <row r="82" spans="1:205" s="14" customFormat="1" ht="43.5" customHeight="1">
      <c r="A82" s="275" t="s">
        <v>229</v>
      </c>
      <c r="B82" s="276"/>
      <c r="C82" s="277"/>
      <c r="D82" s="147" t="s">
        <v>284</v>
      </c>
      <c r="E82" s="147" t="s">
        <v>2</v>
      </c>
      <c r="F82" s="24">
        <f t="shared" si="11"/>
        <v>1.6949152542372881E-2</v>
      </c>
      <c r="G82" s="71"/>
      <c r="H82" s="7"/>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row>
    <row r="83" spans="1:205" s="14" customFormat="1" hidden="1">
      <c r="A83" s="12"/>
      <c r="B83" s="13"/>
      <c r="C83" s="13"/>
      <c r="D83" s="129">
        <f>COUNTIF(D7:D82,"A")</f>
        <v>59</v>
      </c>
      <c r="F83" s="16"/>
      <c r="G83" s="16"/>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row>
    <row r="84" spans="1:205" s="14" customFormat="1" hidden="1">
      <c r="A84" s="53" t="s">
        <v>283</v>
      </c>
      <c r="B84" s="13"/>
      <c r="C84" s="13"/>
      <c r="D84" s="13"/>
      <c r="F84" s="16"/>
      <c r="G84" s="16"/>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row>
    <row r="85" spans="1:205" s="14" customFormat="1" hidden="1">
      <c r="A85" s="54" t="s">
        <v>284</v>
      </c>
      <c r="B85" s="13"/>
      <c r="C85" s="13"/>
      <c r="D85" s="13"/>
      <c r="F85" s="16"/>
      <c r="G85" s="16"/>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row>
    <row r="86" spans="1:205" s="14" customFormat="1" hidden="1">
      <c r="A86" s="55" t="s">
        <v>257</v>
      </c>
      <c r="B86" s="13"/>
      <c r="C86" s="13"/>
      <c r="D86" s="13"/>
      <c r="F86" s="16"/>
      <c r="G86" s="16"/>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row>
    <row r="87" spans="1:205" s="14" customFormat="1" hidden="1">
      <c r="A87" s="12"/>
      <c r="B87" s="13"/>
      <c r="C87" s="13"/>
      <c r="D87" s="13"/>
      <c r="F87" s="16"/>
      <c r="G87" s="16"/>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row>
    <row r="88" spans="1:205" s="14" customFormat="1" hidden="1">
      <c r="A88" s="53" t="s">
        <v>145</v>
      </c>
      <c r="B88" s="13"/>
      <c r="C88" s="13"/>
      <c r="D88" s="13"/>
      <c r="F88" s="16"/>
      <c r="G88" s="16"/>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row>
    <row r="89" spans="1:205" s="14" customFormat="1" hidden="1">
      <c r="A89" s="54" t="s">
        <v>2</v>
      </c>
      <c r="B89" s="13"/>
      <c r="C89" s="13"/>
      <c r="D89" s="13"/>
      <c r="F89" s="16"/>
      <c r="G89" s="16"/>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row>
    <row r="90" spans="1:205" s="14" customFormat="1" hidden="1">
      <c r="A90" s="55" t="s">
        <v>1</v>
      </c>
      <c r="B90" s="13"/>
      <c r="C90" s="13"/>
      <c r="D90" s="13"/>
      <c r="F90" s="16"/>
      <c r="G90" s="16"/>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row>
    <row r="91" spans="1:205" s="14" customFormat="1" hidden="1">
      <c r="A91" s="12"/>
      <c r="B91" s="13"/>
      <c r="C91" s="13"/>
      <c r="D91" s="13"/>
      <c r="F91" s="16"/>
      <c r="G91" s="16"/>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row>
    <row r="92" spans="1:205" s="14" customFormat="1">
      <c r="A92" s="12"/>
      <c r="B92" s="13"/>
      <c r="C92" s="13"/>
      <c r="D92" s="13"/>
      <c r="F92" s="16"/>
      <c r="G92" s="16"/>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row>
    <row r="93" spans="1:205" s="14" customFormat="1">
      <c r="A93" s="12"/>
      <c r="B93" s="13"/>
      <c r="C93" s="13"/>
      <c r="D93" s="13"/>
      <c r="F93" s="16"/>
      <c r="G93" s="16"/>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row>
    <row r="94" spans="1:205" s="14" customFormat="1">
      <c r="A94" s="12"/>
      <c r="B94" s="13"/>
      <c r="C94" s="13"/>
      <c r="D94" s="13"/>
      <c r="F94" s="16"/>
      <c r="G94" s="16"/>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row>
    <row r="95" spans="1:205" s="14" customFormat="1">
      <c r="A95" s="12"/>
      <c r="B95" s="13"/>
      <c r="C95" s="13"/>
      <c r="D95" s="13"/>
      <c r="F95" s="16"/>
      <c r="G95" s="16"/>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row>
    <row r="96" spans="1:205" s="14" customFormat="1">
      <c r="A96" s="12"/>
      <c r="B96" s="13"/>
      <c r="C96" s="13"/>
      <c r="D96" s="13"/>
      <c r="F96" s="16"/>
      <c r="G96" s="16"/>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row>
    <row r="97" spans="1:205" s="14" customFormat="1">
      <c r="A97" s="12"/>
      <c r="B97" s="13"/>
      <c r="C97" s="13"/>
      <c r="D97" s="13"/>
      <c r="F97" s="16"/>
      <c r="G97" s="16"/>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row>
    <row r="98" spans="1:205" s="14" customFormat="1">
      <c r="A98" s="12"/>
      <c r="B98" s="13"/>
      <c r="C98" s="13"/>
      <c r="D98" s="13"/>
      <c r="F98" s="16"/>
      <c r="G98" s="16"/>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row>
    <row r="99" spans="1:205" s="14" customFormat="1">
      <c r="A99" s="12"/>
      <c r="B99" s="13"/>
      <c r="C99" s="13"/>
      <c r="D99" s="13"/>
      <c r="F99" s="16"/>
      <c r="G99" s="16"/>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row>
    <row r="100" spans="1:205" s="14" customFormat="1">
      <c r="A100" s="12"/>
      <c r="B100" s="13"/>
      <c r="C100" s="13"/>
      <c r="D100" s="13"/>
      <c r="F100" s="16"/>
      <c r="G100" s="16"/>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row>
    <row r="101" spans="1:205" s="14" customFormat="1">
      <c r="A101" s="12"/>
      <c r="B101" s="13"/>
      <c r="C101" s="13"/>
      <c r="D101" s="13"/>
      <c r="F101" s="16"/>
      <c r="G101" s="16"/>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row>
    <row r="102" spans="1:205" s="14" customFormat="1">
      <c r="A102" s="12"/>
      <c r="B102" s="13"/>
      <c r="C102" s="13"/>
      <c r="D102" s="13"/>
      <c r="F102" s="16"/>
      <c r="G102" s="16"/>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row>
    <row r="103" spans="1:205" s="14" customFormat="1">
      <c r="A103" s="12"/>
      <c r="B103" s="13"/>
      <c r="C103" s="13"/>
      <c r="D103" s="13"/>
      <c r="F103" s="16"/>
      <c r="G103" s="16"/>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row>
    <row r="104" spans="1:205" s="14" customFormat="1">
      <c r="A104" s="12"/>
      <c r="B104" s="13"/>
      <c r="C104" s="13"/>
      <c r="D104" s="13"/>
      <c r="F104" s="16"/>
      <c r="G104" s="16"/>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row>
    <row r="105" spans="1:205" s="14" customFormat="1">
      <c r="A105" s="12"/>
      <c r="B105" s="13"/>
      <c r="C105" s="13"/>
      <c r="D105" s="13"/>
      <c r="F105" s="16"/>
      <c r="G105" s="16"/>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row>
    <row r="106" spans="1:205" s="14" customFormat="1">
      <c r="A106" s="12"/>
      <c r="B106" s="13"/>
      <c r="C106" s="13"/>
      <c r="D106" s="13"/>
      <c r="F106" s="16"/>
      <c r="G106" s="16"/>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row>
    <row r="107" spans="1:205" s="14" customFormat="1">
      <c r="A107" s="12"/>
      <c r="B107" s="13"/>
      <c r="C107" s="13"/>
      <c r="D107" s="13"/>
      <c r="F107" s="16"/>
      <c r="G107" s="16"/>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row>
    <row r="108" spans="1:205" s="14" customFormat="1">
      <c r="A108" s="12"/>
      <c r="B108" s="13"/>
      <c r="C108" s="13"/>
      <c r="D108" s="13"/>
      <c r="F108" s="16"/>
      <c r="G108" s="16"/>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row>
    <row r="109" spans="1:205" s="14" customFormat="1">
      <c r="A109" s="12"/>
      <c r="B109" s="13"/>
      <c r="C109" s="13"/>
      <c r="D109" s="13"/>
      <c r="F109" s="16"/>
      <c r="G109" s="16"/>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row>
    <row r="110" spans="1:205" s="14" customFormat="1">
      <c r="A110" s="12"/>
      <c r="B110" s="13"/>
      <c r="C110" s="13"/>
      <c r="D110" s="13"/>
      <c r="F110" s="16"/>
      <c r="G110" s="16"/>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row>
    <row r="111" spans="1:205" s="14" customFormat="1">
      <c r="A111" s="12"/>
      <c r="B111" s="13"/>
      <c r="C111" s="13"/>
      <c r="D111" s="13"/>
      <c r="F111" s="16"/>
      <c r="G111" s="16"/>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row>
    <row r="112" spans="1:205" s="14" customFormat="1">
      <c r="A112" s="12"/>
      <c r="B112" s="13"/>
      <c r="C112" s="13"/>
      <c r="D112" s="13"/>
      <c r="F112" s="16"/>
      <c r="G112" s="16"/>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row>
    <row r="113" spans="1:205" s="14" customFormat="1">
      <c r="A113" s="12"/>
      <c r="B113" s="13"/>
      <c r="C113" s="13"/>
      <c r="D113" s="13"/>
      <c r="F113" s="16"/>
      <c r="G113" s="16"/>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row>
    <row r="114" spans="1:205" s="14" customFormat="1">
      <c r="A114" s="12"/>
      <c r="B114" s="13"/>
      <c r="C114" s="13"/>
      <c r="D114" s="13"/>
      <c r="F114" s="16"/>
      <c r="G114" s="16"/>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row>
    <row r="115" spans="1:205" s="14" customFormat="1">
      <c r="A115" s="12"/>
      <c r="B115" s="13"/>
      <c r="C115" s="13"/>
      <c r="D115" s="13"/>
      <c r="F115" s="16"/>
      <c r="G115" s="16"/>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row>
    <row r="116" spans="1:205" s="14" customFormat="1">
      <c r="A116" s="12"/>
      <c r="B116" s="13"/>
      <c r="C116" s="13"/>
      <c r="D116" s="13"/>
      <c r="F116" s="16"/>
      <c r="G116" s="16"/>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row>
    <row r="117" spans="1:205" s="14" customFormat="1">
      <c r="A117" s="12"/>
      <c r="B117" s="13"/>
      <c r="C117" s="13"/>
      <c r="D117" s="13"/>
      <c r="F117" s="16"/>
      <c r="G117" s="16"/>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row>
    <row r="118" spans="1:205" s="14" customFormat="1">
      <c r="A118" s="12"/>
      <c r="B118" s="13"/>
      <c r="C118" s="13"/>
      <c r="D118" s="13"/>
      <c r="F118" s="16"/>
      <c r="G118" s="16"/>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row>
    <row r="119" spans="1:205" s="14" customFormat="1">
      <c r="A119" s="12"/>
      <c r="B119" s="13"/>
      <c r="C119" s="13"/>
      <c r="D119" s="13"/>
      <c r="F119" s="16"/>
      <c r="G119" s="16"/>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row>
    <row r="120" spans="1:205" s="14" customFormat="1">
      <c r="A120" s="12"/>
      <c r="B120" s="13"/>
      <c r="C120" s="13"/>
      <c r="D120" s="13"/>
      <c r="F120" s="16"/>
      <c r="G120" s="16"/>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row>
    <row r="121" spans="1:205" s="14" customFormat="1">
      <c r="A121" s="12"/>
      <c r="B121" s="13"/>
      <c r="C121" s="13"/>
      <c r="D121" s="13"/>
      <c r="F121" s="16"/>
      <c r="G121" s="16"/>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row>
    <row r="122" spans="1:205" s="14" customFormat="1">
      <c r="A122" s="12"/>
      <c r="B122" s="13"/>
      <c r="C122" s="13"/>
      <c r="D122" s="13"/>
      <c r="F122" s="16"/>
      <c r="G122" s="16"/>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row>
    <row r="123" spans="1:205" s="14" customFormat="1">
      <c r="A123" s="12"/>
      <c r="B123" s="13"/>
      <c r="C123" s="13"/>
      <c r="D123" s="13"/>
      <c r="F123" s="16"/>
      <c r="G123" s="16"/>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row>
    <row r="124" spans="1:205" s="14" customFormat="1">
      <c r="A124" s="12"/>
      <c r="B124" s="13"/>
      <c r="C124" s="13"/>
      <c r="D124" s="13"/>
      <c r="F124" s="16"/>
      <c r="G124" s="16"/>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row>
    <row r="125" spans="1:205" s="14" customFormat="1">
      <c r="A125" s="12"/>
      <c r="B125" s="13"/>
      <c r="C125" s="13"/>
      <c r="D125" s="13"/>
      <c r="F125" s="16"/>
      <c r="G125" s="16"/>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row>
    <row r="126" spans="1:205" s="14" customFormat="1">
      <c r="A126" s="12"/>
      <c r="B126" s="13"/>
      <c r="C126" s="13"/>
      <c r="D126" s="13"/>
      <c r="F126" s="16"/>
      <c r="G126" s="16"/>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row>
    <row r="127" spans="1:205" s="14" customFormat="1">
      <c r="A127" s="12"/>
      <c r="B127" s="13"/>
      <c r="C127" s="13"/>
      <c r="D127" s="13"/>
      <c r="F127" s="16"/>
      <c r="G127" s="16"/>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row>
    <row r="128" spans="1:205" s="14" customFormat="1">
      <c r="A128" s="12"/>
      <c r="B128" s="13"/>
      <c r="C128" s="13"/>
      <c r="D128" s="13"/>
      <c r="F128" s="16"/>
      <c r="G128" s="16"/>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row>
    <row r="129" spans="1:205" s="14" customFormat="1">
      <c r="A129" s="12"/>
      <c r="B129" s="13"/>
      <c r="C129" s="13"/>
      <c r="D129" s="13"/>
      <c r="F129" s="16"/>
      <c r="G129" s="16"/>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row>
    <row r="130" spans="1:205" s="14" customFormat="1">
      <c r="A130" s="12"/>
      <c r="B130" s="13"/>
      <c r="C130" s="13"/>
      <c r="D130" s="13"/>
      <c r="F130" s="16"/>
      <c r="G130" s="16"/>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row>
    <row r="131" spans="1:205" s="14" customFormat="1">
      <c r="A131" s="12"/>
      <c r="B131" s="13"/>
      <c r="C131" s="13"/>
      <c r="D131" s="13"/>
      <c r="F131" s="16"/>
      <c r="G131" s="16"/>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row>
    <row r="132" spans="1:205" s="14" customFormat="1">
      <c r="A132" s="12"/>
      <c r="B132" s="13"/>
      <c r="C132" s="13"/>
      <c r="D132" s="13"/>
      <c r="F132" s="16"/>
      <c r="G132" s="16"/>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row>
    <row r="133" spans="1:205" s="14" customFormat="1">
      <c r="A133" s="12"/>
      <c r="B133" s="13"/>
      <c r="C133" s="13"/>
      <c r="D133" s="13"/>
      <c r="F133" s="16"/>
      <c r="G133" s="16"/>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row>
    <row r="134" spans="1:205" s="14" customFormat="1">
      <c r="A134" s="12"/>
      <c r="B134" s="13"/>
      <c r="C134" s="13"/>
      <c r="D134" s="13"/>
      <c r="F134" s="16"/>
      <c r="G134" s="16"/>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row>
    <row r="135" spans="1:205" s="14" customFormat="1">
      <c r="A135" s="12"/>
      <c r="B135" s="13"/>
      <c r="C135" s="13"/>
      <c r="D135" s="13"/>
      <c r="F135" s="16"/>
      <c r="G135" s="16"/>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row>
    <row r="136" spans="1:205" s="14" customFormat="1">
      <c r="A136" s="12"/>
      <c r="B136" s="13"/>
      <c r="C136" s="13"/>
      <c r="D136" s="13"/>
      <c r="F136" s="16"/>
      <c r="G136" s="16"/>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row>
    <row r="137" spans="1:205" s="14" customFormat="1">
      <c r="A137" s="12"/>
      <c r="B137" s="13"/>
      <c r="C137" s="13"/>
      <c r="D137" s="13"/>
      <c r="F137" s="16"/>
      <c r="G137" s="16"/>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row>
    <row r="138" spans="1:205" s="14" customFormat="1">
      <c r="A138" s="12"/>
      <c r="B138" s="13"/>
      <c r="C138" s="13"/>
      <c r="D138" s="13"/>
      <c r="F138" s="16"/>
      <c r="G138" s="16"/>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row>
    <row r="139" spans="1:205" s="14" customFormat="1">
      <c r="A139" s="12"/>
      <c r="B139" s="13"/>
      <c r="C139" s="13"/>
      <c r="D139" s="13"/>
      <c r="F139" s="16"/>
      <c r="G139" s="16"/>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row>
    <row r="140" spans="1:205" s="14" customFormat="1">
      <c r="A140" s="12"/>
      <c r="B140" s="13"/>
      <c r="C140" s="13"/>
      <c r="D140" s="13"/>
      <c r="F140" s="16"/>
      <c r="G140" s="16"/>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row>
    <row r="141" spans="1:205" s="14" customFormat="1">
      <c r="A141" s="12"/>
      <c r="B141" s="13"/>
      <c r="C141" s="13"/>
      <c r="D141" s="13"/>
      <c r="F141" s="16"/>
      <c r="G141" s="16"/>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row>
    <row r="142" spans="1:205" s="14" customFormat="1">
      <c r="A142" s="12"/>
      <c r="B142" s="13"/>
      <c r="C142" s="13"/>
      <c r="D142" s="13"/>
      <c r="F142" s="16"/>
      <c r="G142" s="16"/>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row>
    <row r="143" spans="1:205" s="14" customFormat="1">
      <c r="A143" s="12"/>
      <c r="B143" s="13"/>
      <c r="C143" s="13"/>
      <c r="D143" s="13"/>
      <c r="F143" s="16"/>
      <c r="G143" s="16"/>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row>
    <row r="144" spans="1:205" s="14" customFormat="1">
      <c r="A144" s="12"/>
      <c r="B144" s="13"/>
      <c r="C144" s="13"/>
      <c r="D144" s="13"/>
      <c r="F144" s="16"/>
      <c r="G144" s="16"/>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row>
    <row r="145" spans="1:205" s="14" customFormat="1">
      <c r="A145" s="12"/>
      <c r="B145" s="13"/>
      <c r="C145" s="13"/>
      <c r="D145" s="13"/>
      <c r="F145" s="16"/>
      <c r="G145" s="16"/>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row>
    <row r="146" spans="1:205" s="14" customFormat="1">
      <c r="A146" s="12"/>
      <c r="B146" s="13"/>
      <c r="C146" s="13"/>
      <c r="D146" s="13"/>
      <c r="F146" s="16"/>
      <c r="G146" s="16"/>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row>
    <row r="147" spans="1:205" s="14" customFormat="1">
      <c r="A147" s="12"/>
      <c r="B147" s="13"/>
      <c r="C147" s="13"/>
      <c r="D147" s="13"/>
      <c r="F147" s="16"/>
      <c r="G147" s="16"/>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row>
    <row r="148" spans="1:205" s="14" customFormat="1">
      <c r="A148" s="12"/>
      <c r="B148" s="13"/>
      <c r="C148" s="13"/>
      <c r="D148" s="13"/>
      <c r="F148" s="16"/>
      <c r="G148" s="16"/>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row>
    <row r="149" spans="1:205" s="14" customFormat="1">
      <c r="A149" s="12"/>
      <c r="B149" s="13"/>
      <c r="C149" s="13"/>
      <c r="D149" s="13"/>
      <c r="F149" s="16"/>
      <c r="G149" s="16"/>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row>
    <row r="150" spans="1:205" s="14" customFormat="1">
      <c r="A150" s="12"/>
      <c r="B150" s="13"/>
      <c r="C150" s="13"/>
      <c r="D150" s="13"/>
      <c r="F150" s="16"/>
      <c r="G150" s="16"/>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row>
    <row r="151" spans="1:205" s="14" customFormat="1">
      <c r="A151" s="12"/>
      <c r="B151" s="13"/>
      <c r="C151" s="13"/>
      <c r="D151" s="13"/>
      <c r="F151" s="16"/>
      <c r="G151" s="16"/>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row>
    <row r="152" spans="1:205" s="14" customFormat="1">
      <c r="A152" s="12"/>
      <c r="B152" s="13"/>
      <c r="C152" s="13"/>
      <c r="D152" s="13"/>
      <c r="F152" s="16"/>
      <c r="G152" s="16"/>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row>
    <row r="153" spans="1:205" s="14" customFormat="1">
      <c r="A153" s="12"/>
      <c r="B153" s="13"/>
      <c r="C153" s="13"/>
      <c r="D153" s="13"/>
      <c r="F153" s="16"/>
      <c r="G153" s="16"/>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row>
    <row r="154" spans="1:205" s="14" customFormat="1">
      <c r="A154" s="12"/>
      <c r="B154" s="13"/>
      <c r="C154" s="13"/>
      <c r="D154" s="13"/>
      <c r="F154" s="16"/>
      <c r="G154" s="16"/>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row>
    <row r="155" spans="1:205" s="14" customFormat="1">
      <c r="A155" s="12"/>
      <c r="B155" s="13"/>
      <c r="C155" s="13"/>
      <c r="D155" s="13"/>
      <c r="F155" s="16"/>
      <c r="G155" s="16"/>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row>
    <row r="156" spans="1:205" s="14" customFormat="1">
      <c r="A156" s="12"/>
      <c r="B156" s="13"/>
      <c r="C156" s="13"/>
      <c r="D156" s="13"/>
      <c r="F156" s="16"/>
      <c r="G156" s="16"/>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row>
    <row r="157" spans="1:205" s="14" customFormat="1">
      <c r="A157" s="12"/>
      <c r="B157" s="13"/>
      <c r="C157" s="13"/>
      <c r="D157" s="13"/>
      <c r="F157" s="16"/>
      <c r="G157" s="16"/>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row>
    <row r="158" spans="1:205" s="14" customFormat="1">
      <c r="A158" s="12"/>
      <c r="B158" s="13"/>
      <c r="C158" s="13"/>
      <c r="D158" s="13"/>
      <c r="F158" s="16"/>
      <c r="G158" s="16"/>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row>
    <row r="159" spans="1:205" s="14" customFormat="1">
      <c r="A159" s="12"/>
      <c r="B159" s="13"/>
      <c r="C159" s="13"/>
      <c r="D159" s="13"/>
      <c r="F159" s="16"/>
      <c r="G159" s="16"/>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row>
    <row r="160" spans="1:205" s="14" customFormat="1">
      <c r="A160" s="12"/>
      <c r="B160" s="13"/>
      <c r="C160" s="13"/>
      <c r="D160" s="13"/>
      <c r="F160" s="16"/>
      <c r="G160" s="16"/>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row>
    <row r="161" spans="1:205" s="14" customFormat="1">
      <c r="A161" s="12"/>
      <c r="B161" s="13"/>
      <c r="C161" s="13"/>
      <c r="D161" s="13"/>
      <c r="F161" s="16"/>
      <c r="G161" s="16"/>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row>
    <row r="162" spans="1:205" s="14" customFormat="1">
      <c r="A162" s="12"/>
      <c r="B162" s="13"/>
      <c r="C162" s="13"/>
      <c r="D162" s="13"/>
      <c r="F162" s="16"/>
      <c r="G162" s="16"/>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row>
    <row r="163" spans="1:205" s="14" customFormat="1">
      <c r="A163" s="12"/>
      <c r="B163" s="13"/>
      <c r="C163" s="13"/>
      <c r="D163" s="13"/>
      <c r="F163" s="16"/>
      <c r="G163" s="16"/>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row>
    <row r="164" spans="1:205" s="14" customFormat="1">
      <c r="A164" s="12"/>
      <c r="B164" s="13"/>
      <c r="C164" s="13"/>
      <c r="D164" s="13"/>
      <c r="F164" s="16"/>
      <c r="G164" s="16"/>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row>
    <row r="165" spans="1:205" s="14" customFormat="1">
      <c r="A165" s="12"/>
      <c r="B165" s="13"/>
      <c r="C165" s="13"/>
      <c r="D165" s="13"/>
      <c r="F165" s="16"/>
      <c r="G165" s="16"/>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row>
    <row r="166" spans="1:205" s="14" customFormat="1">
      <c r="A166" s="12"/>
      <c r="B166" s="13"/>
      <c r="C166" s="13"/>
      <c r="D166" s="13"/>
      <c r="F166" s="16"/>
      <c r="G166" s="16"/>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row>
    <row r="167" spans="1:205" s="14" customFormat="1">
      <c r="A167" s="12"/>
      <c r="B167" s="13"/>
      <c r="C167" s="13"/>
      <c r="D167" s="13"/>
      <c r="F167" s="16"/>
      <c r="G167" s="16"/>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row>
    <row r="168" spans="1:205" s="14" customFormat="1">
      <c r="A168" s="12"/>
      <c r="B168" s="13"/>
      <c r="C168" s="13"/>
      <c r="D168" s="13"/>
      <c r="F168" s="16"/>
      <c r="G168" s="16"/>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row>
    <row r="169" spans="1:205" s="14" customFormat="1">
      <c r="A169" s="12"/>
      <c r="B169" s="13"/>
      <c r="C169" s="13"/>
      <c r="D169" s="13"/>
      <c r="F169" s="16"/>
      <c r="G169" s="16"/>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row>
    <row r="170" spans="1:205" s="14" customFormat="1">
      <c r="A170" s="12"/>
      <c r="B170" s="13"/>
      <c r="C170" s="13"/>
      <c r="D170" s="13"/>
      <c r="F170" s="16"/>
      <c r="G170" s="16"/>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row>
    <row r="171" spans="1:205" s="14" customFormat="1">
      <c r="A171" s="12"/>
      <c r="B171" s="13"/>
      <c r="C171" s="13"/>
      <c r="D171" s="13"/>
      <c r="F171" s="16"/>
      <c r="G171" s="16"/>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row>
    <row r="172" spans="1:205" s="14" customFormat="1">
      <c r="A172" s="12"/>
      <c r="B172" s="13"/>
      <c r="C172" s="13"/>
      <c r="D172" s="13"/>
      <c r="F172" s="16"/>
      <c r="G172" s="16"/>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row>
    <row r="173" spans="1:205" s="14" customFormat="1">
      <c r="A173" s="12"/>
      <c r="B173" s="13"/>
      <c r="C173" s="13"/>
      <c r="D173" s="13"/>
      <c r="F173" s="16"/>
      <c r="G173" s="16"/>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row>
    <row r="174" spans="1:205" s="14" customFormat="1">
      <c r="A174" s="12"/>
      <c r="B174" s="13"/>
      <c r="C174" s="13"/>
      <c r="D174" s="13"/>
      <c r="F174" s="16"/>
      <c r="G174" s="16"/>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row>
    <row r="175" spans="1:205" s="14" customFormat="1">
      <c r="A175" s="12"/>
      <c r="B175" s="13"/>
      <c r="C175" s="13"/>
      <c r="D175" s="13"/>
      <c r="F175" s="16"/>
      <c r="G175" s="16"/>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row>
    <row r="176" spans="1:205" s="14" customFormat="1">
      <c r="A176" s="12"/>
      <c r="B176" s="13"/>
      <c r="C176" s="13"/>
      <c r="D176" s="13"/>
      <c r="F176" s="16"/>
      <c r="G176" s="16"/>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row>
    <row r="177" spans="1:205" s="14" customFormat="1">
      <c r="A177" s="12"/>
      <c r="B177" s="13"/>
      <c r="C177" s="13"/>
      <c r="D177" s="13"/>
      <c r="F177" s="16"/>
      <c r="G177" s="16"/>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row>
    <row r="178" spans="1:205" s="14" customFormat="1">
      <c r="A178" s="12"/>
      <c r="B178" s="13"/>
      <c r="C178" s="13"/>
      <c r="D178" s="13"/>
      <c r="F178" s="16"/>
      <c r="G178" s="16"/>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row>
    <row r="179" spans="1:205" s="14" customFormat="1">
      <c r="A179" s="12"/>
      <c r="B179" s="13"/>
      <c r="C179" s="13"/>
      <c r="D179" s="13"/>
      <c r="F179" s="16"/>
      <c r="G179" s="16"/>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row>
    <row r="180" spans="1:205" s="14" customFormat="1">
      <c r="A180" s="12"/>
      <c r="B180" s="13"/>
      <c r="C180" s="13"/>
      <c r="D180" s="13"/>
      <c r="F180" s="16"/>
      <c r="G180" s="16"/>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row>
    <row r="181" spans="1:205" s="14" customFormat="1">
      <c r="A181" s="12"/>
      <c r="B181" s="13"/>
      <c r="C181" s="13"/>
      <c r="D181" s="13"/>
      <c r="F181" s="16"/>
      <c r="G181" s="16"/>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row>
    <row r="182" spans="1:205" s="14" customFormat="1">
      <c r="A182" s="12"/>
      <c r="B182" s="13"/>
      <c r="C182" s="13"/>
      <c r="D182" s="13"/>
      <c r="F182" s="16"/>
      <c r="G182" s="16"/>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row>
    <row r="183" spans="1:205" s="14" customFormat="1">
      <c r="A183" s="12"/>
      <c r="B183" s="13"/>
      <c r="C183" s="13"/>
      <c r="D183" s="13"/>
      <c r="F183" s="16"/>
      <c r="G183" s="16"/>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row>
    <row r="184" spans="1:205" s="14" customFormat="1">
      <c r="A184" s="12"/>
      <c r="B184" s="13"/>
      <c r="C184" s="13"/>
      <c r="D184" s="13"/>
      <c r="F184" s="16"/>
      <c r="G184" s="16"/>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row>
    <row r="185" spans="1:205" s="14" customFormat="1">
      <c r="A185" s="12"/>
      <c r="B185" s="13"/>
      <c r="C185" s="13"/>
      <c r="D185" s="13"/>
      <c r="F185" s="16"/>
      <c r="G185" s="16"/>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row>
    <row r="186" spans="1:205" s="14" customFormat="1">
      <c r="A186" s="12"/>
      <c r="B186" s="13"/>
      <c r="C186" s="13"/>
      <c r="D186" s="13"/>
      <c r="F186" s="16"/>
      <c r="G186" s="16"/>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row>
    <row r="187" spans="1:205" s="14" customFormat="1">
      <c r="A187" s="12"/>
      <c r="B187" s="13"/>
      <c r="C187" s="13"/>
      <c r="D187" s="13"/>
      <c r="F187" s="16"/>
      <c r="G187" s="16"/>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row>
    <row r="188" spans="1:205" s="14" customFormat="1">
      <c r="A188" s="12"/>
      <c r="B188" s="13"/>
      <c r="C188" s="13"/>
      <c r="D188" s="13"/>
      <c r="F188" s="16"/>
      <c r="G188" s="16"/>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row>
    <row r="189" spans="1:205" s="14" customFormat="1">
      <c r="A189" s="12"/>
      <c r="B189" s="13"/>
      <c r="C189" s="13"/>
      <c r="D189" s="13"/>
      <c r="F189" s="16"/>
      <c r="G189" s="16"/>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row>
    <row r="190" spans="1:205" s="14" customFormat="1">
      <c r="A190" s="12"/>
      <c r="B190" s="13"/>
      <c r="C190" s="13"/>
      <c r="D190" s="13"/>
      <c r="F190" s="16"/>
      <c r="G190" s="16"/>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row>
    <row r="191" spans="1:205" s="14" customFormat="1">
      <c r="A191" s="12"/>
      <c r="B191" s="13"/>
      <c r="C191" s="13"/>
      <c r="D191" s="13"/>
      <c r="F191" s="16"/>
      <c r="G191" s="16"/>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row>
    <row r="192" spans="1:205" s="14" customFormat="1">
      <c r="A192" s="12"/>
      <c r="B192" s="13"/>
      <c r="C192" s="13"/>
      <c r="D192" s="13"/>
      <c r="F192" s="16"/>
      <c r="G192" s="16"/>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row>
    <row r="193" spans="1:205" s="14" customFormat="1">
      <c r="A193" s="12"/>
      <c r="B193" s="13"/>
      <c r="C193" s="13"/>
      <c r="D193" s="13"/>
      <c r="F193" s="16"/>
      <c r="G193" s="16"/>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row>
    <row r="194" spans="1:205" s="14" customFormat="1">
      <c r="A194" s="12"/>
      <c r="B194" s="13"/>
      <c r="C194" s="13"/>
      <c r="D194" s="13"/>
      <c r="F194" s="16"/>
      <c r="G194" s="16"/>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row>
    <row r="195" spans="1:205" s="14" customFormat="1">
      <c r="A195" s="12"/>
      <c r="B195" s="13"/>
      <c r="C195" s="13"/>
      <c r="D195" s="13"/>
      <c r="F195" s="16"/>
      <c r="G195" s="16"/>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row>
    <row r="196" spans="1:205" s="14" customFormat="1">
      <c r="A196" s="12"/>
      <c r="B196" s="13"/>
      <c r="C196" s="13"/>
      <c r="D196" s="13"/>
      <c r="F196" s="16"/>
      <c r="G196" s="16"/>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row>
    <row r="197" spans="1:205" s="14" customFormat="1">
      <c r="A197" s="12"/>
      <c r="B197" s="13"/>
      <c r="C197" s="13"/>
      <c r="D197" s="13"/>
      <c r="F197" s="16"/>
      <c r="G197" s="16"/>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row>
    <row r="198" spans="1:205" s="14" customFormat="1">
      <c r="A198" s="12"/>
      <c r="B198" s="13"/>
      <c r="C198" s="13"/>
      <c r="D198" s="13"/>
      <c r="F198" s="16"/>
      <c r="G198" s="16"/>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row>
    <row r="199" spans="1:205" s="14" customFormat="1">
      <c r="A199" s="12"/>
      <c r="B199" s="13"/>
      <c r="C199" s="13"/>
      <c r="D199" s="13"/>
      <c r="F199" s="16"/>
      <c r="G199" s="16"/>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row>
    <row r="200" spans="1:205" s="14" customFormat="1">
      <c r="A200" s="12"/>
      <c r="B200" s="13"/>
      <c r="C200" s="13"/>
      <c r="D200" s="13"/>
      <c r="F200" s="16"/>
      <c r="G200" s="16"/>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row>
    <row r="201" spans="1:205" s="14" customFormat="1">
      <c r="A201" s="12"/>
      <c r="B201" s="13"/>
      <c r="C201" s="13"/>
      <c r="D201" s="13"/>
      <c r="F201" s="16"/>
      <c r="G201" s="16"/>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row>
    <row r="202" spans="1:205" s="14" customFormat="1">
      <c r="A202" s="12"/>
      <c r="B202" s="13"/>
      <c r="C202" s="13"/>
      <c r="D202" s="13"/>
      <c r="F202" s="16"/>
      <c r="G202" s="16"/>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row>
    <row r="203" spans="1:205" s="14" customFormat="1">
      <c r="A203" s="12"/>
      <c r="B203" s="13"/>
      <c r="C203" s="13"/>
      <c r="D203" s="13"/>
      <c r="F203" s="16"/>
      <c r="G203" s="16"/>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row>
    <row r="204" spans="1:205" s="14" customFormat="1">
      <c r="A204" s="12"/>
      <c r="B204" s="13"/>
      <c r="C204" s="13"/>
      <c r="D204" s="13"/>
      <c r="F204" s="16"/>
      <c r="G204" s="16"/>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row>
    <row r="205" spans="1:205" s="14" customFormat="1">
      <c r="A205" s="12"/>
      <c r="B205" s="13"/>
      <c r="C205" s="13"/>
      <c r="D205" s="13"/>
      <c r="F205" s="16"/>
      <c r="G205" s="16"/>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row>
    <row r="206" spans="1:205" s="14" customFormat="1">
      <c r="A206" s="12"/>
      <c r="B206" s="13"/>
      <c r="C206" s="13"/>
      <c r="D206" s="13"/>
      <c r="F206" s="16"/>
      <c r="G206" s="16"/>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row>
    <row r="207" spans="1:205" s="14" customFormat="1">
      <c r="A207" s="12"/>
      <c r="B207" s="13"/>
      <c r="C207" s="13"/>
      <c r="D207" s="13"/>
      <c r="F207" s="16"/>
      <c r="G207" s="16"/>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row>
    <row r="208" spans="1:205" s="14" customFormat="1">
      <c r="A208" s="12"/>
      <c r="B208" s="13"/>
      <c r="C208" s="13"/>
      <c r="D208" s="13"/>
      <c r="F208" s="16"/>
      <c r="G208" s="16"/>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row>
    <row r="209" spans="1:205" s="14" customFormat="1">
      <c r="A209" s="12"/>
      <c r="B209" s="13"/>
      <c r="C209" s="13"/>
      <c r="D209" s="13"/>
      <c r="F209" s="16"/>
      <c r="G209" s="16"/>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row>
    <row r="210" spans="1:205" s="14" customFormat="1">
      <c r="A210" s="12"/>
      <c r="B210" s="13"/>
      <c r="C210" s="13"/>
      <c r="D210" s="13"/>
      <c r="F210" s="16"/>
      <c r="G210" s="16"/>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row>
    <row r="211" spans="1:205" s="14" customFormat="1">
      <c r="A211" s="12"/>
      <c r="B211" s="13"/>
      <c r="C211" s="13"/>
      <c r="D211" s="13"/>
      <c r="F211" s="16"/>
      <c r="G211" s="16"/>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row>
    <row r="212" spans="1:205" s="14" customFormat="1">
      <c r="A212" s="12"/>
      <c r="B212" s="13"/>
      <c r="C212" s="13"/>
      <c r="D212" s="13"/>
      <c r="F212" s="16"/>
      <c r="G212" s="16"/>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row>
    <row r="213" spans="1:205" s="14" customFormat="1">
      <c r="A213" s="12"/>
      <c r="B213" s="13"/>
      <c r="C213" s="13"/>
      <c r="D213" s="13"/>
      <c r="F213" s="16"/>
      <c r="G213" s="16"/>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row>
    <row r="214" spans="1:205" s="14" customFormat="1">
      <c r="A214" s="12"/>
      <c r="B214" s="13"/>
      <c r="C214" s="13"/>
      <c r="D214" s="13"/>
      <c r="F214" s="16"/>
      <c r="G214" s="16"/>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row>
    <row r="215" spans="1:205" s="14" customFormat="1">
      <c r="A215" s="12"/>
      <c r="B215" s="13"/>
      <c r="C215" s="13"/>
      <c r="D215" s="13"/>
      <c r="F215" s="16"/>
      <c r="G215" s="16"/>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row>
    <row r="216" spans="1:205" s="14" customFormat="1">
      <c r="A216" s="12"/>
      <c r="B216" s="13"/>
      <c r="C216" s="13"/>
      <c r="D216" s="13"/>
      <c r="F216" s="16"/>
      <c r="G216" s="16"/>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row>
    <row r="217" spans="1:205" s="14" customFormat="1">
      <c r="A217" s="12"/>
      <c r="B217" s="13"/>
      <c r="C217" s="13"/>
      <c r="D217" s="13"/>
      <c r="F217" s="16"/>
      <c r="G217" s="16"/>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row>
    <row r="218" spans="1:205" s="14" customFormat="1">
      <c r="A218" s="12"/>
      <c r="B218" s="13"/>
      <c r="C218" s="13"/>
      <c r="D218" s="13"/>
      <c r="F218" s="16"/>
      <c r="G218" s="16"/>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row>
    <row r="219" spans="1:205" s="14" customFormat="1">
      <c r="A219" s="12"/>
      <c r="B219" s="13"/>
      <c r="C219" s="13"/>
      <c r="D219" s="13"/>
      <c r="F219" s="16"/>
      <c r="G219" s="16"/>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row>
    <row r="220" spans="1:205" s="14" customFormat="1">
      <c r="A220" s="12"/>
      <c r="B220" s="13"/>
      <c r="C220" s="13"/>
      <c r="D220" s="13"/>
      <c r="F220" s="16"/>
      <c r="G220" s="16"/>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row>
    <row r="221" spans="1:205" s="14" customFormat="1">
      <c r="A221" s="12"/>
      <c r="B221" s="13"/>
      <c r="C221" s="13"/>
      <c r="D221" s="13"/>
      <c r="F221" s="16"/>
      <c r="G221" s="16"/>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row>
    <row r="222" spans="1:205" s="14" customFormat="1">
      <c r="A222" s="12"/>
      <c r="B222" s="13"/>
      <c r="C222" s="13"/>
      <c r="D222" s="13"/>
      <c r="F222" s="16"/>
      <c r="G222" s="16"/>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row>
    <row r="223" spans="1:205" s="14" customFormat="1">
      <c r="A223" s="12"/>
      <c r="B223" s="13"/>
      <c r="C223" s="13"/>
      <c r="D223" s="13"/>
      <c r="F223" s="16"/>
      <c r="G223" s="16"/>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row>
    <row r="224" spans="1:205" s="14" customFormat="1">
      <c r="A224" s="12"/>
      <c r="B224" s="13"/>
      <c r="C224" s="13"/>
      <c r="D224" s="13"/>
      <c r="F224" s="16"/>
      <c r="G224" s="16"/>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row>
    <row r="225" spans="1:205" s="14" customFormat="1">
      <c r="A225" s="12"/>
      <c r="B225" s="13"/>
      <c r="C225" s="13"/>
      <c r="D225" s="13"/>
      <c r="F225" s="16"/>
      <c r="G225" s="16"/>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row>
    <row r="226" spans="1:205" s="14" customFormat="1">
      <c r="A226" s="12"/>
      <c r="B226" s="13"/>
      <c r="C226" s="13"/>
      <c r="D226" s="13"/>
      <c r="F226" s="16"/>
      <c r="G226" s="16"/>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row>
    <row r="227" spans="1:205" s="14" customFormat="1">
      <c r="A227" s="12"/>
      <c r="B227" s="13"/>
      <c r="C227" s="13"/>
      <c r="D227" s="13"/>
      <c r="F227" s="16"/>
      <c r="G227" s="16"/>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row>
    <row r="228" spans="1:205" s="14" customFormat="1">
      <c r="A228" s="12"/>
      <c r="B228" s="13"/>
      <c r="C228" s="13"/>
      <c r="D228" s="13"/>
      <c r="F228" s="16"/>
      <c r="G228" s="16"/>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row>
    <row r="229" spans="1:205" s="14" customFormat="1">
      <c r="A229" s="12"/>
      <c r="B229" s="13"/>
      <c r="C229" s="13"/>
      <c r="D229" s="13"/>
      <c r="F229" s="16"/>
      <c r="G229" s="16"/>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row>
    <row r="230" spans="1:205" s="14" customFormat="1">
      <c r="A230" s="12"/>
      <c r="B230" s="13"/>
      <c r="C230" s="13"/>
      <c r="D230" s="13"/>
      <c r="F230" s="16"/>
      <c r="G230" s="16"/>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row>
    <row r="231" spans="1:205" s="14" customFormat="1">
      <c r="A231" s="12"/>
      <c r="B231" s="13"/>
      <c r="C231" s="13"/>
      <c r="D231" s="13"/>
      <c r="F231" s="16"/>
      <c r="G231" s="16"/>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row>
    <row r="232" spans="1:205" s="14" customFormat="1">
      <c r="A232" s="12"/>
      <c r="B232" s="13"/>
      <c r="C232" s="13"/>
      <c r="D232" s="13"/>
      <c r="F232" s="16"/>
      <c r="G232" s="16"/>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row>
    <row r="233" spans="1:205" s="14" customFormat="1">
      <c r="A233" s="12"/>
      <c r="B233" s="13"/>
      <c r="C233" s="13"/>
      <c r="D233" s="13"/>
      <c r="F233" s="16"/>
      <c r="G233" s="16"/>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row>
    <row r="234" spans="1:205" s="14" customFormat="1">
      <c r="A234" s="12"/>
      <c r="B234" s="13"/>
      <c r="C234" s="13"/>
      <c r="D234" s="13"/>
      <c r="F234" s="16"/>
      <c r="G234" s="16"/>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row>
    <row r="235" spans="1:205" s="14" customFormat="1">
      <c r="A235" s="12"/>
      <c r="B235" s="13"/>
      <c r="C235" s="13"/>
      <c r="D235" s="13"/>
      <c r="F235" s="16"/>
      <c r="G235" s="16"/>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row>
    <row r="236" spans="1:205" s="14" customFormat="1">
      <c r="A236" s="12"/>
      <c r="B236" s="13"/>
      <c r="C236" s="13"/>
      <c r="D236" s="13"/>
      <c r="F236" s="16"/>
      <c r="G236" s="16"/>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row>
    <row r="237" spans="1:205" s="14" customFormat="1">
      <c r="A237" s="12"/>
      <c r="B237" s="13"/>
      <c r="C237" s="13"/>
      <c r="D237" s="13"/>
      <c r="F237" s="16"/>
      <c r="G237" s="16"/>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row>
    <row r="238" spans="1:205" s="14" customFormat="1">
      <c r="A238" s="12"/>
      <c r="B238" s="13"/>
      <c r="C238" s="13"/>
      <c r="D238" s="13"/>
      <c r="F238" s="16"/>
      <c r="G238" s="16"/>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row>
    <row r="239" spans="1:205" s="14" customFormat="1">
      <c r="A239" s="12"/>
      <c r="B239" s="13"/>
      <c r="C239" s="13"/>
      <c r="D239" s="13"/>
      <c r="F239" s="16"/>
      <c r="G239" s="16"/>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row>
    <row r="240" spans="1:205" s="14" customFormat="1">
      <c r="A240" s="12"/>
      <c r="B240" s="13"/>
      <c r="C240" s="13"/>
      <c r="D240" s="13"/>
      <c r="F240" s="16"/>
      <c r="G240" s="16"/>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row>
    <row r="241" spans="1:205" s="14" customFormat="1">
      <c r="A241" s="12"/>
      <c r="B241" s="13"/>
      <c r="C241" s="13"/>
      <c r="D241" s="13"/>
      <c r="F241" s="16"/>
      <c r="G241" s="16"/>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row>
    <row r="242" spans="1:205" s="14" customFormat="1">
      <c r="A242" s="12"/>
      <c r="B242" s="13"/>
      <c r="C242" s="13"/>
      <c r="D242" s="13"/>
      <c r="F242" s="16"/>
      <c r="G242" s="16"/>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row>
    <row r="243" spans="1:205" s="14" customFormat="1">
      <c r="A243" s="12"/>
      <c r="B243" s="13"/>
      <c r="C243" s="13"/>
      <c r="D243" s="13"/>
      <c r="F243" s="16"/>
      <c r="G243" s="16"/>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row>
    <row r="244" spans="1:205" s="14" customFormat="1">
      <c r="A244" s="12"/>
      <c r="B244" s="13"/>
      <c r="C244" s="13"/>
      <c r="D244" s="13"/>
      <c r="F244" s="16"/>
      <c r="G244" s="16"/>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row>
    <row r="245" spans="1:205" s="14" customFormat="1">
      <c r="A245" s="12"/>
      <c r="B245" s="13"/>
      <c r="C245" s="13"/>
      <c r="D245" s="13"/>
      <c r="F245" s="16"/>
      <c r="G245" s="16"/>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row>
    <row r="246" spans="1:205" s="14" customFormat="1">
      <c r="A246" s="12"/>
      <c r="B246" s="13"/>
      <c r="C246" s="13"/>
      <c r="D246" s="13"/>
      <c r="F246" s="16"/>
      <c r="G246" s="16"/>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row>
    <row r="247" spans="1:205" s="14" customFormat="1">
      <c r="A247" s="12"/>
      <c r="B247" s="13"/>
      <c r="C247" s="13"/>
      <c r="D247" s="13"/>
      <c r="F247" s="16"/>
      <c r="G247" s="16"/>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row>
    <row r="248" spans="1:205" s="14" customFormat="1">
      <c r="A248" s="12"/>
      <c r="B248" s="13"/>
      <c r="C248" s="13"/>
      <c r="D248" s="13"/>
      <c r="F248" s="16"/>
      <c r="G248" s="16"/>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row>
    <row r="249" spans="1:205" s="14" customFormat="1">
      <c r="A249" s="12"/>
      <c r="B249" s="13"/>
      <c r="C249" s="13"/>
      <c r="D249" s="13"/>
      <c r="F249" s="16"/>
      <c r="G249" s="16"/>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row>
    <row r="250" spans="1:205" s="14" customFormat="1">
      <c r="A250" s="12"/>
      <c r="B250" s="13"/>
      <c r="C250" s="13"/>
      <c r="D250" s="13"/>
      <c r="F250" s="16"/>
      <c r="G250" s="16"/>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row>
    <row r="251" spans="1:205" s="14" customFormat="1">
      <c r="A251" s="12"/>
      <c r="B251" s="13"/>
      <c r="C251" s="13"/>
      <c r="D251" s="13"/>
      <c r="F251" s="16"/>
      <c r="G251" s="16"/>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row>
    <row r="252" spans="1:205" s="14" customFormat="1">
      <c r="A252" s="12"/>
      <c r="B252" s="13"/>
      <c r="C252" s="13"/>
      <c r="D252" s="13"/>
      <c r="F252" s="16"/>
      <c r="G252" s="16"/>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row>
    <row r="253" spans="1:205" s="14" customFormat="1">
      <c r="A253" s="12"/>
      <c r="B253" s="13"/>
      <c r="C253" s="13"/>
      <c r="D253" s="13"/>
      <c r="F253" s="16"/>
      <c r="G253" s="16"/>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row>
    <row r="254" spans="1:205" s="14" customFormat="1">
      <c r="A254" s="12"/>
      <c r="B254" s="13"/>
      <c r="C254" s="13"/>
      <c r="D254" s="13"/>
      <c r="F254" s="16"/>
      <c r="G254" s="16"/>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row>
    <row r="255" spans="1:205" s="14" customFormat="1">
      <c r="A255" s="12"/>
      <c r="B255" s="13"/>
      <c r="C255" s="13"/>
      <c r="D255" s="13"/>
      <c r="F255" s="16"/>
      <c r="G255" s="16"/>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row>
    <row r="256" spans="1:205" s="14" customFormat="1">
      <c r="A256" s="12"/>
      <c r="B256" s="13"/>
      <c r="C256" s="13"/>
      <c r="D256" s="13"/>
      <c r="F256" s="16"/>
      <c r="G256" s="16"/>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row>
    <row r="257" spans="1:205" s="14" customFormat="1">
      <c r="A257" s="12"/>
      <c r="B257" s="13"/>
      <c r="C257" s="13"/>
      <c r="D257" s="13"/>
      <c r="F257" s="16"/>
      <c r="G257" s="16"/>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row>
    <row r="258" spans="1:205" s="14" customFormat="1">
      <c r="A258" s="12"/>
      <c r="B258" s="13"/>
      <c r="C258" s="13"/>
      <c r="D258" s="13"/>
      <c r="F258" s="16"/>
      <c r="G258" s="16"/>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row>
    <row r="259" spans="1:205" s="14" customFormat="1">
      <c r="A259" s="12"/>
      <c r="B259" s="13"/>
      <c r="C259" s="13"/>
      <c r="D259" s="13"/>
      <c r="F259" s="16"/>
      <c r="G259" s="16"/>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row>
    <row r="260" spans="1:205" s="14" customFormat="1">
      <c r="A260" s="12"/>
      <c r="B260" s="13"/>
      <c r="C260" s="13"/>
      <c r="D260" s="13"/>
      <c r="F260" s="16"/>
      <c r="G260" s="16"/>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row>
    <row r="261" spans="1:205" s="14" customFormat="1">
      <c r="A261" s="12"/>
      <c r="B261" s="13"/>
      <c r="C261" s="13"/>
      <c r="D261" s="13"/>
      <c r="F261" s="16"/>
      <c r="G261" s="16"/>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row>
    <row r="262" spans="1:205" s="14" customFormat="1">
      <c r="A262" s="12"/>
      <c r="B262" s="13"/>
      <c r="C262" s="13"/>
      <c r="D262" s="13"/>
      <c r="F262" s="16"/>
      <c r="G262" s="16"/>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row>
    <row r="263" spans="1:205" s="14" customFormat="1">
      <c r="A263" s="12"/>
      <c r="B263" s="13"/>
      <c r="C263" s="13"/>
      <c r="D263" s="13"/>
      <c r="F263" s="16"/>
      <c r="G263" s="16"/>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row>
    <row r="264" spans="1:205" s="14" customFormat="1">
      <c r="A264" s="12"/>
      <c r="B264" s="13"/>
      <c r="C264" s="13"/>
      <c r="D264" s="13"/>
      <c r="F264" s="16"/>
      <c r="G264" s="16"/>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row>
    <row r="265" spans="1:205" s="14" customFormat="1">
      <c r="A265" s="12"/>
      <c r="B265" s="13"/>
      <c r="C265" s="13"/>
      <c r="D265" s="13"/>
      <c r="F265" s="16"/>
      <c r="G265" s="16"/>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row>
    <row r="266" spans="1:205" s="14" customFormat="1">
      <c r="A266" s="12"/>
      <c r="B266" s="13"/>
      <c r="C266" s="13"/>
      <c r="D266" s="13"/>
      <c r="F266" s="16"/>
      <c r="G266" s="16"/>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row>
    <row r="267" spans="1:205" s="14" customFormat="1">
      <c r="A267" s="12"/>
      <c r="B267" s="13"/>
      <c r="C267" s="13"/>
      <c r="D267" s="13"/>
      <c r="F267" s="16"/>
      <c r="G267" s="16"/>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row>
    <row r="268" spans="1:205" s="14" customFormat="1">
      <c r="A268" s="12"/>
      <c r="B268" s="13"/>
      <c r="C268" s="13"/>
      <c r="D268" s="13"/>
      <c r="F268" s="16"/>
      <c r="G268" s="16"/>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row>
    <row r="269" spans="1:205" s="14" customFormat="1">
      <c r="A269" s="12"/>
      <c r="B269" s="13"/>
      <c r="C269" s="13"/>
      <c r="D269" s="13"/>
      <c r="F269" s="16"/>
      <c r="G269" s="16"/>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row>
    <row r="270" spans="1:205" s="14" customFormat="1">
      <c r="A270" s="12"/>
      <c r="B270" s="13"/>
      <c r="C270" s="13"/>
      <c r="D270" s="13"/>
      <c r="F270" s="16"/>
      <c r="G270" s="16"/>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row>
    <row r="271" spans="1:205" s="14" customFormat="1">
      <c r="A271" s="12"/>
      <c r="B271" s="13"/>
      <c r="C271" s="13"/>
      <c r="D271" s="13"/>
      <c r="F271" s="16"/>
      <c r="G271" s="16"/>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row>
    <row r="272" spans="1:205" s="14" customFormat="1">
      <c r="A272" s="12"/>
      <c r="B272" s="13"/>
      <c r="C272" s="13"/>
      <c r="D272" s="13"/>
      <c r="F272" s="16"/>
      <c r="G272" s="16"/>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row>
    <row r="273" spans="1:205" s="14" customFormat="1">
      <c r="A273" s="12"/>
      <c r="B273" s="13"/>
      <c r="C273" s="13"/>
      <c r="D273" s="13"/>
      <c r="F273" s="16"/>
      <c r="G273" s="16"/>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row>
    <row r="274" spans="1:205" s="14" customFormat="1">
      <c r="A274" s="12"/>
      <c r="B274" s="13"/>
      <c r="C274" s="13"/>
      <c r="D274" s="13"/>
      <c r="F274" s="16"/>
      <c r="G274" s="16"/>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row>
    <row r="275" spans="1:205" s="14" customFormat="1">
      <c r="A275" s="12"/>
      <c r="B275" s="13"/>
      <c r="C275" s="13"/>
      <c r="D275" s="13"/>
      <c r="F275" s="16"/>
      <c r="G275" s="16"/>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row>
    <row r="276" spans="1:205" s="14" customFormat="1">
      <c r="A276" s="12"/>
      <c r="B276" s="13"/>
      <c r="C276" s="13"/>
      <c r="D276" s="13"/>
      <c r="F276" s="16"/>
      <c r="G276" s="16"/>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row>
    <row r="277" spans="1:205" s="14" customFormat="1">
      <c r="A277" s="12"/>
      <c r="B277" s="13"/>
      <c r="C277" s="13"/>
      <c r="D277" s="13"/>
      <c r="F277" s="16"/>
      <c r="G277" s="16"/>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row>
    <row r="278" spans="1:205" s="14" customFormat="1">
      <c r="A278" s="12"/>
      <c r="B278" s="13"/>
      <c r="C278" s="13"/>
      <c r="D278" s="13"/>
      <c r="F278" s="16"/>
      <c r="G278" s="16"/>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row>
    <row r="279" spans="1:205" s="14" customFormat="1">
      <c r="A279" s="12"/>
      <c r="B279" s="13"/>
      <c r="C279" s="13"/>
      <c r="D279" s="13"/>
      <c r="F279" s="16"/>
      <c r="G279" s="16"/>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row>
    <row r="280" spans="1:205" s="14" customFormat="1">
      <c r="A280" s="12"/>
      <c r="B280" s="13"/>
      <c r="C280" s="13"/>
      <c r="D280" s="13"/>
      <c r="F280" s="16"/>
      <c r="G280" s="16"/>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row>
    <row r="281" spans="1:205" s="14" customFormat="1">
      <c r="A281" s="12"/>
      <c r="B281" s="13"/>
      <c r="C281" s="13"/>
      <c r="D281" s="13"/>
      <c r="F281" s="16"/>
      <c r="G281" s="16"/>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row>
    <row r="282" spans="1:205" s="14" customFormat="1">
      <c r="A282" s="12"/>
      <c r="B282" s="13"/>
      <c r="C282" s="13"/>
      <c r="D282" s="13"/>
      <c r="F282" s="16"/>
      <c r="G282" s="16"/>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row>
    <row r="283" spans="1:205" s="14" customFormat="1">
      <c r="A283" s="12"/>
      <c r="B283" s="13"/>
      <c r="C283" s="13"/>
      <c r="D283" s="13"/>
      <c r="F283" s="16"/>
      <c r="G283" s="16"/>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row>
    <row r="284" spans="1:205" s="14" customFormat="1">
      <c r="A284" s="12"/>
      <c r="B284" s="13"/>
      <c r="C284" s="13"/>
      <c r="D284" s="13"/>
      <c r="F284" s="16"/>
      <c r="G284" s="16"/>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row>
    <row r="285" spans="1:205" s="14" customFormat="1">
      <c r="A285" s="12"/>
      <c r="B285" s="13"/>
      <c r="C285" s="13"/>
      <c r="D285" s="13"/>
      <c r="F285" s="16"/>
      <c r="G285" s="16"/>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row>
    <row r="286" spans="1:205" s="14" customFormat="1">
      <c r="A286" s="12"/>
      <c r="B286" s="13"/>
      <c r="C286" s="13"/>
      <c r="D286" s="13"/>
      <c r="F286" s="16"/>
      <c r="G286" s="16"/>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row>
    <row r="287" spans="1:205" s="14" customFormat="1">
      <c r="A287" s="12"/>
      <c r="B287" s="13"/>
      <c r="C287" s="13"/>
      <c r="D287" s="13"/>
      <c r="F287" s="16"/>
      <c r="G287" s="16"/>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row>
    <row r="288" spans="1:205" s="14" customFormat="1">
      <c r="A288" s="12"/>
      <c r="B288" s="13"/>
      <c r="C288" s="13"/>
      <c r="D288" s="13"/>
      <c r="F288" s="16"/>
      <c r="G288" s="16"/>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row>
    <row r="289" spans="1:205" s="14" customFormat="1">
      <c r="A289" s="12"/>
      <c r="B289" s="13"/>
      <c r="C289" s="13"/>
      <c r="D289" s="13"/>
      <c r="F289" s="16"/>
      <c r="G289" s="16"/>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row>
    <row r="290" spans="1:205" s="14" customFormat="1">
      <c r="A290" s="12"/>
      <c r="B290" s="13"/>
      <c r="C290" s="13"/>
      <c r="D290" s="13"/>
      <c r="F290" s="16"/>
      <c r="G290" s="16"/>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row>
    <row r="291" spans="1:205" s="14" customFormat="1">
      <c r="A291" s="12"/>
      <c r="B291" s="13"/>
      <c r="C291" s="13"/>
      <c r="D291" s="13"/>
      <c r="F291" s="16"/>
      <c r="G291" s="16"/>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row>
    <row r="292" spans="1:205" s="14" customFormat="1">
      <c r="A292" s="12"/>
      <c r="B292" s="13"/>
      <c r="C292" s="13"/>
      <c r="D292" s="13"/>
      <c r="F292" s="16"/>
      <c r="G292" s="16"/>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row>
    <row r="293" spans="1:205" s="14" customFormat="1">
      <c r="A293" s="12"/>
      <c r="B293" s="13"/>
      <c r="C293" s="13"/>
      <c r="D293" s="13"/>
      <c r="F293" s="16"/>
      <c r="G293" s="16"/>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row>
    <row r="294" spans="1:205" s="14" customFormat="1">
      <c r="A294" s="12"/>
      <c r="B294" s="13"/>
      <c r="C294" s="13"/>
      <c r="D294" s="13"/>
      <c r="F294" s="16"/>
      <c r="G294" s="16"/>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row>
    <row r="295" spans="1:205" s="14" customFormat="1">
      <c r="A295" s="12"/>
      <c r="B295" s="13"/>
      <c r="C295" s="13"/>
      <c r="D295" s="13"/>
      <c r="F295" s="16"/>
      <c r="G295" s="16"/>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row>
    <row r="296" spans="1:205" s="14" customFormat="1">
      <c r="A296" s="12"/>
      <c r="B296" s="13"/>
      <c r="C296" s="13"/>
      <c r="D296" s="13"/>
      <c r="F296" s="16"/>
      <c r="G296" s="16"/>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row>
    <row r="297" spans="1:205" s="14" customFormat="1">
      <c r="A297" s="12"/>
      <c r="B297" s="13"/>
      <c r="C297" s="13"/>
      <c r="D297" s="13"/>
      <c r="F297" s="16"/>
      <c r="G297" s="16"/>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row>
    <row r="298" spans="1:205" s="14" customFormat="1">
      <c r="A298" s="12"/>
      <c r="B298" s="13"/>
      <c r="C298" s="13"/>
      <c r="D298" s="13"/>
      <c r="F298" s="16"/>
      <c r="G298" s="16"/>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row>
    <row r="299" spans="1:205" s="14" customFormat="1">
      <c r="A299" s="12"/>
      <c r="B299" s="13"/>
      <c r="C299" s="13"/>
      <c r="D299" s="13"/>
      <c r="F299" s="16"/>
      <c r="G299" s="16"/>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row>
    <row r="300" spans="1:205" s="14" customFormat="1">
      <c r="A300" s="12"/>
      <c r="B300" s="13"/>
      <c r="C300" s="13"/>
      <c r="D300" s="13"/>
      <c r="F300" s="16"/>
      <c r="G300" s="16"/>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row>
    <row r="301" spans="1:205" s="14" customFormat="1">
      <c r="A301" s="12"/>
      <c r="B301" s="13"/>
      <c r="C301" s="13"/>
      <c r="D301" s="13"/>
      <c r="F301" s="16"/>
      <c r="G301" s="16"/>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row>
    <row r="302" spans="1:205" s="14" customFormat="1">
      <c r="A302" s="12"/>
      <c r="B302" s="13"/>
      <c r="C302" s="13"/>
      <c r="D302" s="13"/>
      <c r="F302" s="16"/>
      <c r="G302" s="16"/>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row>
    <row r="303" spans="1:205" s="14" customFormat="1">
      <c r="A303" s="12"/>
      <c r="B303" s="13"/>
      <c r="C303" s="13"/>
      <c r="D303" s="13"/>
      <c r="F303" s="16"/>
      <c r="G303" s="16"/>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row>
    <row r="304" spans="1:205" s="14" customFormat="1">
      <c r="A304" s="12"/>
      <c r="B304" s="13"/>
      <c r="C304" s="13"/>
      <c r="D304" s="13"/>
      <c r="F304" s="16"/>
      <c r="G304" s="16"/>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row>
    <row r="305" spans="1:205" s="14" customFormat="1">
      <c r="A305" s="12"/>
      <c r="B305" s="13"/>
      <c r="C305" s="13"/>
      <c r="D305" s="13"/>
      <c r="F305" s="16"/>
      <c r="G305" s="16"/>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row>
    <row r="306" spans="1:205" s="14" customFormat="1">
      <c r="A306" s="12"/>
      <c r="B306" s="13"/>
      <c r="C306" s="13"/>
      <c r="D306" s="13"/>
      <c r="F306" s="16"/>
      <c r="G306" s="16"/>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row>
    <row r="307" spans="1:205" s="14" customFormat="1">
      <c r="A307" s="12"/>
      <c r="B307" s="13"/>
      <c r="C307" s="13"/>
      <c r="D307" s="13"/>
      <c r="F307" s="16"/>
      <c r="G307" s="16"/>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row>
    <row r="308" spans="1:205" s="14" customFormat="1">
      <c r="A308" s="12"/>
      <c r="B308" s="13"/>
      <c r="C308" s="13"/>
      <c r="D308" s="13"/>
      <c r="F308" s="16"/>
      <c r="G308" s="16"/>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row>
    <row r="309" spans="1:205" s="14" customFormat="1">
      <c r="A309" s="12"/>
      <c r="B309" s="13"/>
      <c r="C309" s="13"/>
      <c r="D309" s="13"/>
      <c r="F309" s="16"/>
      <c r="G309" s="16"/>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row>
    <row r="310" spans="1:205" s="14" customFormat="1">
      <c r="A310" s="12"/>
      <c r="B310" s="13"/>
      <c r="C310" s="13"/>
      <c r="D310" s="13"/>
      <c r="F310" s="16"/>
      <c r="G310" s="16"/>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row>
    <row r="311" spans="1:205" s="14" customFormat="1">
      <c r="A311" s="12"/>
      <c r="B311" s="13"/>
      <c r="C311" s="13"/>
      <c r="D311" s="13"/>
      <c r="F311" s="16"/>
      <c r="G311" s="16"/>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row>
    <row r="312" spans="1:205" s="14" customFormat="1">
      <c r="A312" s="12"/>
      <c r="B312" s="13"/>
      <c r="C312" s="13"/>
      <c r="D312" s="13"/>
      <c r="F312" s="16"/>
      <c r="G312" s="16"/>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row>
    <row r="313" spans="1:205" s="14" customFormat="1">
      <c r="A313" s="12"/>
      <c r="B313" s="13"/>
      <c r="C313" s="13"/>
      <c r="D313" s="13"/>
      <c r="F313" s="16"/>
      <c r="G313" s="16"/>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row>
    <row r="314" spans="1:205" s="14" customFormat="1">
      <c r="A314" s="12"/>
      <c r="B314" s="13"/>
      <c r="C314" s="13"/>
      <c r="D314" s="13"/>
      <c r="F314" s="16"/>
      <c r="G314" s="16"/>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row>
    <row r="315" spans="1:205" s="14" customFormat="1">
      <c r="A315" s="12"/>
      <c r="B315" s="13"/>
      <c r="C315" s="13"/>
      <c r="D315" s="13"/>
      <c r="F315" s="16"/>
      <c r="G315" s="16"/>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row>
    <row r="316" spans="1:205" s="14" customFormat="1">
      <c r="A316" s="12"/>
      <c r="B316" s="13"/>
      <c r="C316" s="13"/>
      <c r="D316" s="13"/>
      <c r="F316" s="16"/>
      <c r="G316" s="16"/>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row>
    <row r="317" spans="1:205" s="14" customFormat="1">
      <c r="A317" s="12"/>
      <c r="B317" s="13"/>
      <c r="C317" s="13"/>
      <c r="D317" s="13"/>
      <c r="F317" s="16"/>
      <c r="G317" s="16"/>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row>
    <row r="318" spans="1:205" s="14" customFormat="1">
      <c r="A318" s="12"/>
      <c r="B318" s="13"/>
      <c r="C318" s="13"/>
      <c r="D318" s="13"/>
      <c r="F318" s="16"/>
      <c r="G318" s="16"/>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row>
    <row r="319" spans="1:205" s="14" customFormat="1">
      <c r="A319" s="12"/>
      <c r="B319" s="13"/>
      <c r="C319" s="13"/>
      <c r="D319" s="13"/>
      <c r="F319" s="16"/>
      <c r="G319" s="16"/>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row>
    <row r="320" spans="1:205" s="14" customFormat="1">
      <c r="A320" s="12"/>
      <c r="B320" s="13"/>
      <c r="C320" s="13"/>
      <c r="D320" s="13"/>
      <c r="F320" s="16"/>
      <c r="G320" s="16"/>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row>
    <row r="321" spans="1:205" s="14" customFormat="1">
      <c r="A321" s="12"/>
      <c r="B321" s="13"/>
      <c r="C321" s="13"/>
      <c r="D321" s="13"/>
      <c r="F321" s="16"/>
      <c r="G321" s="16"/>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row>
    <row r="322" spans="1:205" s="14" customFormat="1">
      <c r="A322" s="12"/>
      <c r="B322" s="13"/>
      <c r="C322" s="13"/>
      <c r="D322" s="13"/>
      <c r="F322" s="16"/>
      <c r="G322" s="16"/>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row>
    <row r="323" spans="1:205" s="14" customFormat="1">
      <c r="A323" s="12"/>
      <c r="B323" s="13"/>
      <c r="C323" s="13"/>
      <c r="D323" s="13"/>
      <c r="F323" s="16"/>
      <c r="G323" s="16"/>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row>
    <row r="324" spans="1:205" s="14" customFormat="1">
      <c r="A324" s="12"/>
      <c r="B324" s="13"/>
      <c r="C324" s="13"/>
      <c r="D324" s="13"/>
      <c r="F324" s="16"/>
      <c r="G324" s="16"/>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row>
    <row r="325" spans="1:205" s="14" customFormat="1">
      <c r="A325" s="12"/>
      <c r="B325" s="13"/>
      <c r="C325" s="13"/>
      <c r="D325" s="13"/>
      <c r="F325" s="16"/>
      <c r="G325" s="16"/>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row>
    <row r="326" spans="1:205" s="14" customFormat="1">
      <c r="A326" s="12"/>
      <c r="B326" s="13"/>
      <c r="C326" s="13"/>
      <c r="D326" s="13"/>
      <c r="F326" s="16"/>
      <c r="G326" s="16"/>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row>
    <row r="327" spans="1:205" s="14" customFormat="1">
      <c r="A327" s="12"/>
      <c r="B327" s="13"/>
      <c r="C327" s="13"/>
      <c r="D327" s="13"/>
      <c r="F327" s="16"/>
      <c r="G327" s="16"/>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row>
    <row r="328" spans="1:205" s="14" customFormat="1">
      <c r="A328" s="12"/>
      <c r="B328" s="13"/>
      <c r="C328" s="13"/>
      <c r="D328" s="13"/>
      <c r="F328" s="16"/>
      <c r="G328" s="16"/>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row>
    <row r="329" spans="1:205" s="14" customFormat="1">
      <c r="A329" s="12"/>
      <c r="B329" s="13"/>
      <c r="C329" s="13"/>
      <c r="D329" s="13"/>
      <c r="F329" s="16"/>
      <c r="G329" s="16"/>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row>
    <row r="330" spans="1:205" s="14" customFormat="1">
      <c r="A330" s="12"/>
      <c r="B330" s="13"/>
      <c r="C330" s="13"/>
      <c r="D330" s="13"/>
      <c r="F330" s="16"/>
      <c r="G330" s="16"/>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row>
    <row r="331" spans="1:205" s="14" customFormat="1">
      <c r="A331" s="12"/>
      <c r="B331" s="13"/>
      <c r="C331" s="13"/>
      <c r="D331" s="13"/>
      <c r="F331" s="16"/>
      <c r="G331" s="16"/>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row>
    <row r="332" spans="1:205" s="14" customFormat="1">
      <c r="A332" s="12"/>
      <c r="B332" s="13"/>
      <c r="C332" s="13"/>
      <c r="D332" s="13"/>
      <c r="F332" s="16"/>
      <c r="G332" s="16"/>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row>
    <row r="333" spans="1:205" s="14" customFormat="1">
      <c r="A333" s="12"/>
      <c r="B333" s="13"/>
      <c r="C333" s="13"/>
      <c r="D333" s="13"/>
      <c r="F333" s="16"/>
      <c r="G333" s="16"/>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row>
    <row r="334" spans="1:205" s="14" customFormat="1">
      <c r="A334" s="12"/>
      <c r="B334" s="13"/>
      <c r="C334" s="13"/>
      <c r="D334" s="13"/>
      <c r="F334" s="16"/>
      <c r="G334" s="16"/>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row>
    <row r="335" spans="1:205" s="14" customFormat="1">
      <c r="A335" s="12"/>
      <c r="B335" s="13"/>
      <c r="C335" s="13"/>
      <c r="D335" s="13"/>
      <c r="F335" s="16"/>
      <c r="G335" s="16"/>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row>
    <row r="336" spans="1:205" s="14" customFormat="1">
      <c r="A336" s="12"/>
      <c r="B336" s="13"/>
      <c r="C336" s="13"/>
      <c r="D336" s="13"/>
      <c r="F336" s="16"/>
      <c r="G336" s="16"/>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row>
    <row r="337" spans="1:205" s="14" customFormat="1">
      <c r="A337" s="12"/>
      <c r="B337" s="13"/>
      <c r="C337" s="13"/>
      <c r="D337" s="13"/>
      <c r="F337" s="16"/>
      <c r="G337" s="16"/>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row>
    <row r="338" spans="1:205" s="14" customFormat="1">
      <c r="A338" s="12"/>
      <c r="B338" s="13"/>
      <c r="C338" s="13"/>
      <c r="D338" s="13"/>
      <c r="F338" s="16"/>
      <c r="G338" s="16"/>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row>
    <row r="339" spans="1:205" s="14" customFormat="1">
      <c r="A339" s="12"/>
      <c r="B339" s="13"/>
      <c r="C339" s="13"/>
      <c r="D339" s="13"/>
      <c r="F339" s="16"/>
      <c r="G339" s="16"/>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row>
    <row r="340" spans="1:205" s="14" customFormat="1">
      <c r="A340" s="12"/>
      <c r="B340" s="13"/>
      <c r="C340" s="13"/>
      <c r="D340" s="13"/>
      <c r="F340" s="16"/>
      <c r="G340" s="16"/>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row>
    <row r="341" spans="1:205" s="14" customFormat="1">
      <c r="A341" s="12"/>
      <c r="B341" s="13"/>
      <c r="C341" s="13"/>
      <c r="D341" s="13"/>
      <c r="F341" s="16"/>
      <c r="G341" s="16"/>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row>
    <row r="342" spans="1:205" s="14" customFormat="1">
      <c r="A342" s="12"/>
      <c r="B342" s="13"/>
      <c r="C342" s="13"/>
      <c r="D342" s="13"/>
      <c r="F342" s="16"/>
      <c r="G342" s="16"/>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row>
    <row r="343" spans="1:205" s="14" customFormat="1">
      <c r="A343" s="12"/>
      <c r="B343" s="13"/>
      <c r="C343" s="13"/>
      <c r="D343" s="13"/>
      <c r="F343" s="16"/>
      <c r="G343" s="16"/>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row>
    <row r="344" spans="1:205" s="14" customFormat="1">
      <c r="A344" s="12"/>
      <c r="B344" s="13"/>
      <c r="C344" s="13"/>
      <c r="D344" s="13"/>
      <c r="F344" s="16"/>
      <c r="G344" s="16"/>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row>
    <row r="345" spans="1:205" s="14" customFormat="1">
      <c r="A345" s="12"/>
      <c r="B345" s="13"/>
      <c r="C345" s="13"/>
      <c r="D345" s="13"/>
      <c r="F345" s="16"/>
      <c r="G345" s="16"/>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row>
    <row r="346" spans="1:205" s="14" customFormat="1">
      <c r="A346" s="12"/>
      <c r="B346" s="13"/>
      <c r="C346" s="13"/>
      <c r="D346" s="13"/>
      <c r="F346" s="16"/>
      <c r="G346" s="16"/>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row>
    <row r="347" spans="1:205" s="14" customFormat="1">
      <c r="A347" s="12"/>
      <c r="B347" s="13"/>
      <c r="C347" s="13"/>
      <c r="D347" s="13"/>
      <c r="F347" s="16"/>
      <c r="G347" s="16"/>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row>
    <row r="348" spans="1:205" s="14" customFormat="1">
      <c r="A348" s="12"/>
      <c r="B348" s="13"/>
      <c r="C348" s="13"/>
      <c r="D348" s="13"/>
      <c r="F348" s="16"/>
      <c r="G348" s="16"/>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row>
    <row r="349" spans="1:205" s="14" customFormat="1">
      <c r="A349" s="12"/>
      <c r="B349" s="13"/>
      <c r="C349" s="13"/>
      <c r="D349" s="13"/>
      <c r="F349" s="16"/>
      <c r="G349" s="16"/>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row>
    <row r="350" spans="1:205" s="14" customFormat="1">
      <c r="A350" s="12"/>
      <c r="B350" s="13"/>
      <c r="C350" s="13"/>
      <c r="D350" s="13"/>
      <c r="F350" s="16"/>
      <c r="G350" s="16"/>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row>
    <row r="351" spans="1:205" s="14" customFormat="1">
      <c r="A351" s="12"/>
      <c r="B351" s="13"/>
      <c r="C351" s="13"/>
      <c r="D351" s="13"/>
      <c r="F351" s="16"/>
      <c r="G351" s="16"/>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row>
    <row r="352" spans="1:205" s="14" customFormat="1">
      <c r="A352" s="12"/>
      <c r="B352" s="13"/>
      <c r="C352" s="13"/>
      <c r="D352" s="13"/>
      <c r="F352" s="16"/>
      <c r="G352" s="16"/>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row>
    <row r="353" spans="1:205" s="14" customFormat="1">
      <c r="A353" s="12"/>
      <c r="B353" s="13"/>
      <c r="C353" s="13"/>
      <c r="D353" s="13"/>
      <c r="F353" s="16"/>
      <c r="G353" s="16"/>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row>
    <row r="354" spans="1:205" s="14" customFormat="1">
      <c r="A354" s="12"/>
      <c r="B354" s="13"/>
      <c r="C354" s="13"/>
      <c r="D354" s="13"/>
      <c r="F354" s="16"/>
      <c r="G354" s="16"/>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row>
    <row r="355" spans="1:205" s="14" customFormat="1">
      <c r="A355" s="12"/>
      <c r="B355" s="13"/>
      <c r="C355" s="13"/>
      <c r="D355" s="13"/>
      <c r="F355" s="16"/>
      <c r="G355" s="16"/>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row>
    <row r="356" spans="1:205" s="14" customFormat="1">
      <c r="A356" s="12"/>
      <c r="B356" s="13"/>
      <c r="C356" s="13"/>
      <c r="D356" s="13"/>
      <c r="F356" s="16"/>
      <c r="G356" s="16"/>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row>
    <row r="357" spans="1:205" s="14" customFormat="1">
      <c r="A357" s="12"/>
      <c r="B357" s="13"/>
      <c r="C357" s="13"/>
      <c r="D357" s="13"/>
      <c r="F357" s="16"/>
      <c r="G357" s="16"/>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row>
    <row r="358" spans="1:205" s="14" customFormat="1">
      <c r="A358" s="12"/>
      <c r="B358" s="13"/>
      <c r="C358" s="13"/>
      <c r="D358" s="13"/>
      <c r="F358" s="16"/>
      <c r="G358" s="16"/>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row>
    <row r="359" spans="1:205" s="14" customFormat="1">
      <c r="A359" s="12"/>
      <c r="B359" s="13"/>
      <c r="C359" s="13"/>
      <c r="D359" s="13"/>
      <c r="F359" s="16"/>
      <c r="G359" s="16"/>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row>
    <row r="360" spans="1:205" s="14" customFormat="1">
      <c r="A360" s="12"/>
      <c r="B360" s="13"/>
      <c r="C360" s="13"/>
      <c r="D360" s="13"/>
      <c r="F360" s="16"/>
      <c r="G360" s="16"/>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row>
    <row r="361" spans="1:205" s="14" customFormat="1">
      <c r="A361" s="12"/>
      <c r="B361" s="13"/>
      <c r="C361" s="13"/>
      <c r="D361" s="13"/>
      <c r="F361" s="16"/>
      <c r="G361" s="16"/>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row>
    <row r="362" spans="1:205" s="14" customFormat="1">
      <c r="A362" s="12"/>
      <c r="B362" s="13"/>
      <c r="C362" s="13"/>
      <c r="D362" s="13"/>
      <c r="F362" s="16"/>
      <c r="G362" s="16"/>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row>
    <row r="363" spans="1:205" s="14" customFormat="1">
      <c r="A363" s="12"/>
      <c r="B363" s="13"/>
      <c r="C363" s="13"/>
      <c r="D363" s="13"/>
      <c r="F363" s="16"/>
      <c r="G363" s="16"/>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row>
    <row r="364" spans="1:205" s="14" customFormat="1">
      <c r="A364" s="12"/>
      <c r="B364" s="13"/>
      <c r="C364" s="13"/>
      <c r="D364" s="13"/>
      <c r="F364" s="16"/>
      <c r="G364" s="16"/>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row>
    <row r="365" spans="1:205" s="14" customFormat="1">
      <c r="A365" s="12"/>
      <c r="B365" s="13"/>
      <c r="C365" s="13"/>
      <c r="D365" s="13"/>
      <c r="F365" s="16"/>
      <c r="G365" s="16"/>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row>
    <row r="366" spans="1:205" s="14" customFormat="1">
      <c r="A366" s="12"/>
      <c r="B366" s="13"/>
      <c r="C366" s="13"/>
      <c r="D366" s="13"/>
      <c r="F366" s="16"/>
      <c r="G366" s="16"/>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row>
    <row r="367" spans="1:205" s="14" customFormat="1">
      <c r="A367" s="12"/>
      <c r="B367" s="13"/>
      <c r="C367" s="13"/>
      <c r="D367" s="13"/>
      <c r="F367" s="16"/>
      <c r="G367" s="16"/>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row>
    <row r="368" spans="1:205" s="14" customFormat="1">
      <c r="A368" s="12"/>
      <c r="B368" s="13"/>
      <c r="C368" s="13"/>
      <c r="D368" s="13"/>
      <c r="F368" s="16"/>
      <c r="G368" s="16"/>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row>
    <row r="369" spans="1:205" s="14" customFormat="1">
      <c r="A369" s="12"/>
      <c r="B369" s="13"/>
      <c r="C369" s="13"/>
      <c r="D369" s="13"/>
      <c r="F369" s="16"/>
      <c r="G369" s="16"/>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row>
    <row r="370" spans="1:205" s="14" customFormat="1">
      <c r="A370" s="12"/>
      <c r="B370" s="13"/>
      <c r="C370" s="13"/>
      <c r="D370" s="13"/>
      <c r="F370" s="16"/>
      <c r="G370" s="16"/>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row>
    <row r="371" spans="1:205" s="14" customFormat="1">
      <c r="A371" s="12"/>
      <c r="B371" s="13"/>
      <c r="C371" s="13"/>
      <c r="D371" s="13"/>
      <c r="F371" s="16"/>
      <c r="G371" s="16"/>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row>
    <row r="372" spans="1:205" s="14" customFormat="1">
      <c r="A372" s="12"/>
      <c r="B372" s="13"/>
      <c r="C372" s="13"/>
      <c r="D372" s="13"/>
      <c r="F372" s="16"/>
      <c r="G372" s="16"/>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row>
    <row r="373" spans="1:205" s="14" customFormat="1">
      <c r="A373" s="12"/>
      <c r="B373" s="13"/>
      <c r="C373" s="13"/>
      <c r="D373" s="13"/>
      <c r="F373" s="16"/>
      <c r="G373" s="16"/>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row>
    <row r="374" spans="1:205">
      <c r="B374" s="13"/>
      <c r="C374" s="13"/>
      <c r="D374" s="13"/>
    </row>
    <row r="375" spans="1:205">
      <c r="B375" s="13"/>
      <c r="C375" s="13"/>
      <c r="D375" s="13"/>
    </row>
  </sheetData>
  <mergeCells count="80">
    <mergeCell ref="A27:C27"/>
    <mergeCell ref="A29:C29"/>
    <mergeCell ref="A31:C31"/>
    <mergeCell ref="A32:C32"/>
    <mergeCell ref="A37:C37"/>
    <mergeCell ref="A33:C33"/>
    <mergeCell ref="A34:C34"/>
    <mergeCell ref="A28:C28"/>
    <mergeCell ref="A82:C82"/>
    <mergeCell ref="A63:C63"/>
    <mergeCell ref="A64:C64"/>
    <mergeCell ref="A65:C65"/>
    <mergeCell ref="A66:C66"/>
    <mergeCell ref="A67:C67"/>
    <mergeCell ref="A68:C68"/>
    <mergeCell ref="A69:C69"/>
    <mergeCell ref="A80:C80"/>
    <mergeCell ref="A74:C74"/>
    <mergeCell ref="A75:C75"/>
    <mergeCell ref="A77:C77"/>
    <mergeCell ref="A78:C78"/>
    <mergeCell ref="A71:C71"/>
    <mergeCell ref="A73:C73"/>
    <mergeCell ref="A76:C76"/>
    <mergeCell ref="A81:C81"/>
    <mergeCell ref="A70:C70"/>
    <mergeCell ref="A79:C79"/>
    <mergeCell ref="A62:C62"/>
    <mergeCell ref="A72:C72"/>
    <mergeCell ref="A50:C50"/>
    <mergeCell ref="A46:C46"/>
    <mergeCell ref="A59:C59"/>
    <mergeCell ref="A60:C60"/>
    <mergeCell ref="A61:C61"/>
    <mergeCell ref="A58:C58"/>
    <mergeCell ref="A55:C55"/>
    <mergeCell ref="A57:C57"/>
    <mergeCell ref="A53:C53"/>
    <mergeCell ref="A51:C51"/>
    <mergeCell ref="A52:C52"/>
    <mergeCell ref="A56:C56"/>
    <mergeCell ref="A54:C54"/>
    <mergeCell ref="A30:C30"/>
    <mergeCell ref="A42:F42"/>
    <mergeCell ref="A40:C40"/>
    <mergeCell ref="A48:C48"/>
    <mergeCell ref="A49:C49"/>
    <mergeCell ref="A39:C39"/>
    <mergeCell ref="A41:C41"/>
    <mergeCell ref="A43:C43"/>
    <mergeCell ref="A44:C44"/>
    <mergeCell ref="A38:C38"/>
    <mergeCell ref="A36:C36"/>
    <mergeCell ref="A35:C35"/>
    <mergeCell ref="A47:C47"/>
    <mergeCell ref="A16:C16"/>
    <mergeCell ref="A17:C17"/>
    <mergeCell ref="A26:C26"/>
    <mergeCell ref="A18:C18"/>
    <mergeCell ref="A24:C24"/>
    <mergeCell ref="A20:C20"/>
    <mergeCell ref="A21:C21"/>
    <mergeCell ref="A22:C22"/>
    <mergeCell ref="A23:C23"/>
    <mergeCell ref="A19:C19"/>
    <mergeCell ref="A25:C25"/>
    <mergeCell ref="A8:C8"/>
    <mergeCell ref="A12:C12"/>
    <mergeCell ref="A13:C13"/>
    <mergeCell ref="A14:C14"/>
    <mergeCell ref="A15:C15"/>
    <mergeCell ref="A9:C9"/>
    <mergeCell ref="A10:C10"/>
    <mergeCell ref="A11:C11"/>
    <mergeCell ref="A7:C7"/>
    <mergeCell ref="B1:H1"/>
    <mergeCell ref="A2:C2"/>
    <mergeCell ref="A3:C3"/>
    <mergeCell ref="A6:F6"/>
    <mergeCell ref="A5:C5"/>
  </mergeCells>
  <dataValidations count="9">
    <dataValidation allowBlank="1" showInputMessage="1" showErrorMessage="1" promptTitle="Instrucciones" prompt="Porcentaje de contribución al cumplimiento del 100% del conjunto de recomendaciones del CME sobre este tema_x000a_" sqref="F2"/>
    <dataValidation allowBlank="1" showInputMessage="1" showErrorMessage="1" promptTitle="Instrucciones" prompt="Porcentaje de contribución al cumplimiento del 100% de la recomendación específica._x000a__x000a_" sqref="G2"/>
    <dataValidation type="textLength" operator="lessThanOrEqual" allowBlank="1" showInputMessage="1" showErrorMessage="1" sqref="H1 G28 G26 G30 G40 G52 G32:G36 G38 G42:G50 G54:G82 G6:G24 H5:H1048576">
      <formula1>300</formula1>
    </dataValidation>
    <dataValidation allowBlank="1" showInputMessage="1" showErrorMessage="1" promptTitle="Instrucciones" prompt="En esta columna debe responder si cumple o no con la práctica de la columna anterior_x000a__x000a_" sqref="E2"/>
    <dataValidation type="textLength" operator="lessThanOrEqual" allowBlank="1" showInputMessage="1" showErrorMessage="1" promptTitle="Instrucciones" prompt="En no más de 300 caracteres debe dar cuenta de la evidencia del cumplimiento o exponer la justificación por la falta de cumplimiento" sqref="H2">
      <formula1>300</formula1>
    </dataValidation>
    <dataValidation allowBlank="1" showInputMessage="1" showErrorMessage="1" promptTitle="Instrucciones" prompt="Cada uno de estos grupos corresponde a los conjunton de recomendaciones emitidas por el CME" sqref="A3 A5"/>
    <dataValidation allowBlank="1" showInputMessage="1" showErrorMessage="1" promptTitle="Instrucciones" prompt="Se encuentran las subrecomendaciones de cada recomendación específica. La recomendación específica se encuentra en las filas que tienen 2 columnas de resultados. Si en alguna fila la Columna A se encuentra vacía no hay subrecomendación." sqref="A2"/>
    <dataValidation type="list" allowBlank="1" showInputMessage="1" showErrorMessage="1" sqref="E43:E50 E33:E36 E38 E77:E78 E7:E18 E20:E26 E28:E30 E40 E52 E54:E55 E57:E61 E63:E71 E73:E75 E80:E82">
      <formula1>$A$89:$A$90</formula1>
    </dataValidation>
    <dataValidation type="list" allowBlank="1" showInputMessage="1" showErrorMessage="1" sqref="D7:D18 D20:D24 D26 D28 D30 D33:D36 D38 D40 D43:D50 D52 D54:D55 D57:D61 D63:D71 D73:D75 D77:D78 D80:D82">
      <formula1>$A$85:$A$86</formula1>
    </dataValidation>
  </dataValidations>
  <pageMargins left="0.70866141732283472" right="0.70866141732283472" top="0.74803149606299213" bottom="0.74803149606299213" header="0.31496062992125984" footer="0.31496062992125984"/>
  <pageSetup scale="24" orientation="portrait"/>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outlinePr summaryBelow="0"/>
    <pageSetUpPr fitToPage="1"/>
  </sheetPr>
  <dimension ref="A1:GW324"/>
  <sheetViews>
    <sheetView showGridLines="0" zoomScaleSheetLayoutView="80" workbookViewId="0">
      <selection activeCell="G13" sqref="G13"/>
    </sheetView>
  </sheetViews>
  <sheetFormatPr baseColWidth="10" defaultColWidth="10.85546875" defaultRowHeight="18"/>
  <cols>
    <col min="1" max="1" width="64.28515625" style="12" customWidth="1"/>
    <col min="2" max="3" width="45.85546875" style="3" customWidth="1"/>
    <col min="4" max="4" width="7.7109375" style="3" customWidth="1"/>
    <col min="5" max="5" width="7.7109375" style="14" customWidth="1"/>
    <col min="6" max="6" width="7.7109375" style="16" customWidth="1"/>
    <col min="7" max="7" width="11.7109375" style="16" customWidth="1"/>
    <col min="8" max="8" width="55.7109375" style="3" customWidth="1"/>
    <col min="9" max="16384" width="10.85546875" style="3"/>
  </cols>
  <sheetData>
    <row r="1" spans="1:205" s="2" customFormat="1" ht="147" customHeight="1">
      <c r="A1" s="18"/>
      <c r="B1" s="217" t="s">
        <v>279</v>
      </c>
      <c r="C1" s="217"/>
      <c r="D1" s="217"/>
      <c r="E1" s="217"/>
      <c r="F1" s="217"/>
      <c r="G1" s="217"/>
      <c r="H1" s="217"/>
    </row>
    <row r="2" spans="1:205" ht="48" customHeight="1">
      <c r="A2" s="219" t="s">
        <v>14</v>
      </c>
      <c r="B2" s="193"/>
      <c r="C2" s="193"/>
      <c r="D2" s="98"/>
      <c r="E2" s="42"/>
      <c r="F2" s="43"/>
      <c r="G2" s="74" t="s">
        <v>13</v>
      </c>
      <c r="H2" s="44" t="s">
        <v>3</v>
      </c>
    </row>
    <row r="3" spans="1:205" ht="35.1" customHeight="1">
      <c r="A3" s="219" t="s">
        <v>10</v>
      </c>
      <c r="B3" s="220"/>
      <c r="C3" s="220"/>
      <c r="D3" s="99"/>
      <c r="E3" s="19"/>
      <c r="F3" s="20"/>
      <c r="G3" s="69">
        <f>SUM(G5:G30)</f>
        <v>1</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row>
    <row r="4" spans="1:205" ht="35.1" customHeight="1">
      <c r="A4" s="8"/>
      <c r="B4" s="8"/>
      <c r="C4" s="8"/>
      <c r="D4" s="8"/>
      <c r="E4" s="8"/>
      <c r="F4" s="8"/>
      <c r="G4" s="70"/>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row>
    <row r="5" spans="1:205" ht="39" customHeight="1">
      <c r="A5" s="219" t="s">
        <v>32</v>
      </c>
      <c r="B5" s="220"/>
      <c r="C5" s="220"/>
      <c r="D5" s="27" t="s">
        <v>282</v>
      </c>
      <c r="E5" s="27" t="s">
        <v>0</v>
      </c>
      <c r="F5" s="146"/>
      <c r="G5" s="69">
        <f>SUM(F7:F12)</f>
        <v>0.375</v>
      </c>
      <c r="H5" s="4"/>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row>
    <row r="6" spans="1:205" ht="60.95" customHeight="1">
      <c r="A6" s="280" t="s">
        <v>243</v>
      </c>
      <c r="B6" s="280"/>
      <c r="C6" s="280"/>
      <c r="D6" s="144"/>
      <c r="E6" s="144"/>
      <c r="F6" s="145"/>
      <c r="G6" s="9"/>
      <c r="H6" s="4"/>
    </row>
    <row r="7" spans="1:205" ht="36.75" customHeight="1">
      <c r="A7" s="258" t="s">
        <v>234</v>
      </c>
      <c r="B7" s="258"/>
      <c r="C7" s="258"/>
      <c r="D7" s="147" t="s">
        <v>284</v>
      </c>
      <c r="E7" s="147" t="s">
        <v>2</v>
      </c>
      <c r="F7" s="24">
        <f>IF(AND(D7="A",E7="SI"),1/$D$31,IF(AND(D7="A",E7="NO"),0,IF(D7="NA",0,0)))</f>
        <v>6.25E-2</v>
      </c>
      <c r="G7" s="71"/>
      <c r="H7" s="7"/>
    </row>
    <row r="8" spans="1:205" ht="39" customHeight="1">
      <c r="A8" s="281" t="s">
        <v>235</v>
      </c>
      <c r="B8" s="282"/>
      <c r="C8" s="282"/>
      <c r="D8" s="147" t="s">
        <v>284</v>
      </c>
      <c r="E8" s="147" t="s">
        <v>2</v>
      </c>
      <c r="F8" s="24">
        <f t="shared" ref="F8:F12" si="0">IF(AND(D8="A",E8="SI"),1/$D$31,IF(AND(D8="A",E8="NO"),0,IF(D8="NA",0,0)))</f>
        <v>6.25E-2</v>
      </c>
      <c r="G8" s="71"/>
      <c r="H8" s="7"/>
    </row>
    <row r="9" spans="1:205" ht="77.099999999999994" customHeight="1">
      <c r="A9" s="286" t="s">
        <v>230</v>
      </c>
      <c r="B9" s="287"/>
      <c r="C9" s="288"/>
      <c r="D9" s="147" t="s">
        <v>284</v>
      </c>
      <c r="E9" s="147" t="s">
        <v>2</v>
      </c>
      <c r="F9" s="24">
        <f t="shared" si="0"/>
        <v>6.25E-2</v>
      </c>
      <c r="G9" s="71"/>
      <c r="H9" s="7"/>
    </row>
    <row r="10" spans="1:205" ht="41.1" customHeight="1">
      <c r="A10" s="286" t="s">
        <v>236</v>
      </c>
      <c r="B10" s="287"/>
      <c r="C10" s="288"/>
      <c r="D10" s="147" t="s">
        <v>284</v>
      </c>
      <c r="E10" s="147" t="s">
        <v>2</v>
      </c>
      <c r="F10" s="24">
        <f t="shared" si="0"/>
        <v>6.25E-2</v>
      </c>
      <c r="G10" s="71"/>
      <c r="H10" s="7"/>
    </row>
    <row r="11" spans="1:205" ht="57" customHeight="1">
      <c r="A11" s="286" t="s">
        <v>237</v>
      </c>
      <c r="B11" s="287"/>
      <c r="C11" s="288"/>
      <c r="D11" s="147" t="s">
        <v>284</v>
      </c>
      <c r="E11" s="147" t="s">
        <v>2</v>
      </c>
      <c r="F11" s="24">
        <f t="shared" si="0"/>
        <v>6.25E-2</v>
      </c>
      <c r="G11" s="71"/>
      <c r="H11" s="7"/>
    </row>
    <row r="12" spans="1:205" ht="63" customHeight="1">
      <c r="A12" s="289" t="s">
        <v>238</v>
      </c>
      <c r="B12" s="289"/>
      <c r="C12" s="289"/>
      <c r="D12" s="147" t="s">
        <v>284</v>
      </c>
      <c r="E12" s="147" t="s">
        <v>2</v>
      </c>
      <c r="F12" s="24">
        <f t="shared" si="0"/>
        <v>6.25E-2</v>
      </c>
      <c r="G12" s="71"/>
      <c r="H12" s="7"/>
    </row>
    <row r="13" spans="1:205" ht="48.95" customHeight="1">
      <c r="A13" s="271" t="s">
        <v>33</v>
      </c>
      <c r="B13" s="272"/>
      <c r="C13" s="272"/>
      <c r="D13" s="140"/>
      <c r="E13" s="140"/>
      <c r="F13" s="141"/>
      <c r="G13" s="69">
        <f>SUM(F15:F17)</f>
        <v>0.1875</v>
      </c>
      <c r="H13" s="7"/>
    </row>
    <row r="14" spans="1:205" ht="63" customHeight="1">
      <c r="A14" s="207" t="s">
        <v>239</v>
      </c>
      <c r="B14" s="205"/>
      <c r="C14" s="205"/>
      <c r="D14" s="142"/>
      <c r="E14" s="142"/>
      <c r="F14" s="143"/>
      <c r="G14" s="71"/>
      <c r="H14" s="7"/>
    </row>
    <row r="15" spans="1:205" ht="24" customHeight="1">
      <c r="A15" s="292" t="s">
        <v>240</v>
      </c>
      <c r="B15" s="292"/>
      <c r="C15" s="292"/>
      <c r="D15" s="147" t="s">
        <v>284</v>
      </c>
      <c r="E15" s="147" t="s">
        <v>2</v>
      </c>
      <c r="F15" s="24">
        <f t="shared" ref="F15:F17" si="1">IF(AND(D15="A",E15="SI"),1/$D$31,IF(AND(D15="A",E15="NO"),0,IF(D15="NA",0,0)))</f>
        <v>6.25E-2</v>
      </c>
      <c r="G15" s="71"/>
      <c r="H15" s="7"/>
    </row>
    <row r="16" spans="1:205" ht="23.1" customHeight="1">
      <c r="A16" s="275" t="s">
        <v>241</v>
      </c>
      <c r="B16" s="276"/>
      <c r="C16" s="277"/>
      <c r="D16" s="147" t="s">
        <v>284</v>
      </c>
      <c r="E16" s="147" t="s">
        <v>2</v>
      </c>
      <c r="F16" s="24">
        <f t="shared" si="1"/>
        <v>6.25E-2</v>
      </c>
      <c r="G16" s="71"/>
      <c r="H16" s="7"/>
    </row>
    <row r="17" spans="1:205" ht="24" customHeight="1">
      <c r="A17" s="290" t="s">
        <v>242</v>
      </c>
      <c r="B17" s="291"/>
      <c r="C17" s="291"/>
      <c r="D17" s="147" t="s">
        <v>284</v>
      </c>
      <c r="E17" s="147" t="s">
        <v>2</v>
      </c>
      <c r="F17" s="24">
        <f t="shared" si="1"/>
        <v>6.25E-2</v>
      </c>
      <c r="G17" s="71"/>
      <c r="H17" s="7"/>
    </row>
    <row r="18" spans="1:205" ht="39.950000000000003" customHeight="1">
      <c r="A18" s="271" t="s">
        <v>34</v>
      </c>
      <c r="B18" s="272"/>
      <c r="C18" s="272"/>
      <c r="D18" s="140"/>
      <c r="E18" s="140"/>
      <c r="F18" s="141"/>
      <c r="G18" s="69">
        <f>SUM(F19:F20)</f>
        <v>0.125</v>
      </c>
      <c r="H18" s="4"/>
    </row>
    <row r="19" spans="1:205" ht="40.5" customHeight="1">
      <c r="A19" s="262" t="s">
        <v>244</v>
      </c>
      <c r="B19" s="263"/>
      <c r="C19" s="273"/>
      <c r="D19" s="147" t="s">
        <v>284</v>
      </c>
      <c r="E19" s="147" t="s">
        <v>2</v>
      </c>
      <c r="F19" s="24">
        <f t="shared" ref="F19:F20" si="2">IF(AND(D19="A",E19="SI"),1/$D$31,IF(AND(D19="A",E19="NO"),0,IF(D19="NA",0,0)))</f>
        <v>6.25E-2</v>
      </c>
      <c r="G19" s="71"/>
      <c r="H19" s="7"/>
    </row>
    <row r="20" spans="1:205" ht="63" customHeight="1">
      <c r="A20" s="262" t="s">
        <v>231</v>
      </c>
      <c r="B20" s="263"/>
      <c r="C20" s="273"/>
      <c r="D20" s="147" t="s">
        <v>284</v>
      </c>
      <c r="E20" s="147" t="s">
        <v>2</v>
      </c>
      <c r="F20" s="24">
        <f t="shared" si="2"/>
        <v>6.25E-2</v>
      </c>
      <c r="G20" s="71"/>
      <c r="H20" s="7"/>
    </row>
    <row r="21" spans="1:205" ht="42.95" customHeight="1">
      <c r="A21" s="271" t="s">
        <v>245</v>
      </c>
      <c r="B21" s="272"/>
      <c r="C21" s="272"/>
      <c r="D21" s="140"/>
      <c r="E21" s="140"/>
      <c r="F21" s="141"/>
      <c r="G21" s="69">
        <f>SUM(F22:F24)</f>
        <v>0.125</v>
      </c>
      <c r="H21" s="7"/>
    </row>
    <row r="22" spans="1:205" ht="45" customHeight="1">
      <c r="A22" s="285" t="s">
        <v>232</v>
      </c>
      <c r="B22" s="202"/>
      <c r="C22" s="202"/>
      <c r="D22" s="142"/>
      <c r="E22" s="142"/>
      <c r="F22" s="143"/>
      <c r="G22" s="71"/>
      <c r="H22" s="7"/>
    </row>
    <row r="23" spans="1:205" ht="42.95" customHeight="1">
      <c r="A23" s="275" t="s">
        <v>246</v>
      </c>
      <c r="B23" s="276"/>
      <c r="C23" s="277"/>
      <c r="D23" s="147" t="s">
        <v>284</v>
      </c>
      <c r="E23" s="147" t="s">
        <v>2</v>
      </c>
      <c r="F23" s="24">
        <f t="shared" ref="F23:F24" si="3">IF(AND(D23="A",E23="SI"),1/$D$31,IF(AND(D23="A",E23="NO"),0,IF(D23="NA",0,0)))</f>
        <v>6.25E-2</v>
      </c>
      <c r="G23" s="71"/>
      <c r="H23" s="7"/>
    </row>
    <row r="24" spans="1:205" ht="90.75" customHeight="1">
      <c r="A24" s="275" t="s">
        <v>247</v>
      </c>
      <c r="B24" s="276"/>
      <c r="C24" s="277"/>
      <c r="D24" s="147" t="s">
        <v>284</v>
      </c>
      <c r="E24" s="147" t="s">
        <v>2</v>
      </c>
      <c r="F24" s="24">
        <f t="shared" si="3"/>
        <v>6.25E-2</v>
      </c>
      <c r="G24" s="71"/>
      <c r="H24" s="7"/>
    </row>
    <row r="25" spans="1:205" s="14" customFormat="1">
      <c r="A25" s="271" t="s">
        <v>36</v>
      </c>
      <c r="B25" s="272"/>
      <c r="C25" s="272"/>
      <c r="D25" s="140"/>
      <c r="E25" s="140"/>
      <c r="F25" s="141"/>
      <c r="G25" s="69">
        <f>SUM(F27:F28)</f>
        <v>0.125</v>
      </c>
      <c r="H25" s="7"/>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row>
    <row r="26" spans="1:205" s="14" customFormat="1" ht="63" customHeight="1">
      <c r="A26" s="207" t="s">
        <v>35</v>
      </c>
      <c r="B26" s="205"/>
      <c r="C26" s="205"/>
      <c r="D26" s="142"/>
      <c r="E26" s="142"/>
      <c r="F26" s="143"/>
      <c r="G26" s="71"/>
      <c r="H26" s="7"/>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row>
    <row r="27" spans="1:205" s="14" customFormat="1" ht="87" customHeight="1">
      <c r="A27" s="275" t="s">
        <v>248</v>
      </c>
      <c r="B27" s="276"/>
      <c r="C27" s="277"/>
      <c r="D27" s="147" t="s">
        <v>284</v>
      </c>
      <c r="E27" s="147" t="s">
        <v>2</v>
      </c>
      <c r="F27" s="24">
        <f t="shared" ref="F27:F28" si="4">IF(AND(D27="A",E27="SI"),1/$D$31,IF(AND(D27="A",E27="NO"),0,IF(D27="NA",0,0)))</f>
        <v>6.25E-2</v>
      </c>
      <c r="G27" s="71"/>
      <c r="H27" s="7"/>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row>
    <row r="28" spans="1:205" s="14" customFormat="1" ht="67.5" customHeight="1">
      <c r="A28" s="275" t="s">
        <v>249</v>
      </c>
      <c r="B28" s="276"/>
      <c r="C28" s="277"/>
      <c r="D28" s="147" t="s">
        <v>284</v>
      </c>
      <c r="E28" s="147" t="s">
        <v>2</v>
      </c>
      <c r="F28" s="24">
        <f t="shared" si="4"/>
        <v>6.25E-2</v>
      </c>
      <c r="G28" s="71"/>
      <c r="H28" s="7"/>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row>
    <row r="29" spans="1:205" s="14" customFormat="1">
      <c r="A29" s="271" t="s">
        <v>37</v>
      </c>
      <c r="B29" s="272"/>
      <c r="C29" s="272"/>
      <c r="D29" s="140"/>
      <c r="E29" s="140"/>
      <c r="F29" s="141"/>
      <c r="G29" s="69">
        <f>+F30</f>
        <v>6.25E-2</v>
      </c>
      <c r="H29" s="7"/>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row>
    <row r="30" spans="1:205" s="14" customFormat="1" ht="49.5" customHeight="1">
      <c r="A30" s="262" t="s">
        <v>233</v>
      </c>
      <c r="B30" s="263"/>
      <c r="C30" s="273"/>
      <c r="D30" s="147" t="s">
        <v>284</v>
      </c>
      <c r="E30" s="147" t="s">
        <v>2</v>
      </c>
      <c r="F30" s="24">
        <f>IF(AND(D30="A",E30="SI"),1/$D$31,IF(AND(D30="A",E30="NO"),0,IF(D30="NA",0,0)))</f>
        <v>6.25E-2</v>
      </c>
      <c r="G30" s="71"/>
      <c r="H30" s="7"/>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row>
    <row r="31" spans="1:205" s="14" customFormat="1" hidden="1">
      <c r="A31" s="12"/>
      <c r="B31" s="13"/>
      <c r="C31" s="13"/>
      <c r="D31" s="129">
        <f>COUNTIF(D7:D30,"A")</f>
        <v>16</v>
      </c>
      <c r="F31" s="16"/>
      <c r="G31" s="16"/>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row>
    <row r="32" spans="1:205" s="14" customFormat="1" hidden="1">
      <c r="A32" s="53" t="s">
        <v>283</v>
      </c>
      <c r="B32" s="13"/>
      <c r="C32" s="13"/>
      <c r="D32" s="13"/>
      <c r="F32" s="16"/>
      <c r="G32" s="16"/>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row>
    <row r="33" spans="1:205" s="14" customFormat="1" hidden="1">
      <c r="A33" s="54" t="s">
        <v>284</v>
      </c>
      <c r="B33" s="13"/>
      <c r="C33" s="13"/>
      <c r="D33" s="13"/>
      <c r="F33" s="16"/>
      <c r="G33" s="16"/>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row>
    <row r="34" spans="1:205" s="14" customFormat="1" hidden="1">
      <c r="A34" s="55" t="s">
        <v>257</v>
      </c>
      <c r="B34" s="13"/>
      <c r="C34" s="13"/>
      <c r="D34" s="13"/>
      <c r="F34" s="16"/>
      <c r="G34" s="16"/>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row>
    <row r="35" spans="1:205" s="14" customFormat="1" hidden="1">
      <c r="A35" s="12"/>
      <c r="B35" s="13"/>
      <c r="C35" s="13"/>
      <c r="D35" s="13"/>
      <c r="F35" s="16"/>
      <c r="G35" s="16"/>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row>
    <row r="36" spans="1:205" s="14" customFormat="1" hidden="1">
      <c r="A36" s="12"/>
      <c r="B36" s="13"/>
      <c r="C36" s="13"/>
      <c r="D36" s="13"/>
      <c r="F36" s="16"/>
      <c r="G36" s="16"/>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row>
    <row r="37" spans="1:205" s="14" customFormat="1" hidden="1">
      <c r="A37" s="53" t="s">
        <v>145</v>
      </c>
      <c r="B37" s="13"/>
      <c r="C37" s="13"/>
      <c r="D37" s="13"/>
      <c r="F37" s="16"/>
      <c r="G37" s="16"/>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row>
    <row r="38" spans="1:205" s="14" customFormat="1" hidden="1">
      <c r="A38" s="54" t="s">
        <v>2</v>
      </c>
      <c r="B38" s="13"/>
      <c r="C38" s="13"/>
      <c r="D38" s="13"/>
      <c r="F38" s="16"/>
      <c r="G38" s="16"/>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row>
    <row r="39" spans="1:205" s="14" customFormat="1" hidden="1">
      <c r="A39" s="55" t="s">
        <v>1</v>
      </c>
      <c r="B39" s="13"/>
      <c r="C39" s="13"/>
      <c r="D39" s="13"/>
      <c r="F39" s="16"/>
      <c r="G39" s="16"/>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row>
    <row r="40" spans="1:205" s="14" customFormat="1">
      <c r="A40" s="12"/>
      <c r="B40" s="13"/>
      <c r="C40" s="13"/>
      <c r="D40" s="13"/>
      <c r="F40" s="16"/>
      <c r="G40" s="16"/>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row>
    <row r="41" spans="1:205" s="14" customFormat="1">
      <c r="A41" s="12"/>
      <c r="B41" s="13"/>
      <c r="C41" s="13"/>
      <c r="D41" s="13"/>
      <c r="F41" s="16"/>
      <c r="G41" s="16"/>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row>
    <row r="42" spans="1:205" s="14" customFormat="1">
      <c r="A42" s="12"/>
      <c r="B42" s="13"/>
      <c r="C42" s="13"/>
      <c r="D42" s="13"/>
      <c r="F42" s="16"/>
      <c r="G42" s="16"/>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row>
    <row r="43" spans="1:205" s="14" customFormat="1">
      <c r="A43" s="12"/>
      <c r="B43" s="13"/>
      <c r="C43" s="13"/>
      <c r="D43" s="13"/>
      <c r="F43" s="16"/>
      <c r="G43" s="16"/>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row>
    <row r="44" spans="1:205" s="14" customFormat="1">
      <c r="A44" s="12"/>
      <c r="B44" s="13"/>
      <c r="C44" s="13"/>
      <c r="D44" s="13"/>
      <c r="F44" s="16"/>
      <c r="G44" s="16"/>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row>
    <row r="45" spans="1:205" s="14" customFormat="1">
      <c r="A45" s="12"/>
      <c r="B45" s="13"/>
      <c r="C45" s="13"/>
      <c r="D45" s="13"/>
      <c r="F45" s="16"/>
      <c r="G45" s="16"/>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row>
    <row r="46" spans="1:205" s="14" customFormat="1">
      <c r="A46" s="12"/>
      <c r="B46" s="13"/>
      <c r="C46" s="13"/>
      <c r="D46" s="13"/>
      <c r="F46" s="16"/>
      <c r="G46" s="16"/>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row>
    <row r="47" spans="1:205" s="14" customFormat="1">
      <c r="A47" s="12"/>
      <c r="B47" s="13"/>
      <c r="C47" s="13"/>
      <c r="D47" s="13"/>
      <c r="F47" s="16"/>
      <c r="G47" s="16"/>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row>
    <row r="48" spans="1:205" s="14" customFormat="1">
      <c r="A48" s="12"/>
      <c r="B48" s="13"/>
      <c r="C48" s="13"/>
      <c r="D48" s="13"/>
      <c r="F48" s="16"/>
      <c r="G48" s="16"/>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row>
    <row r="49" spans="1:205" s="14" customFormat="1">
      <c r="A49" s="12"/>
      <c r="B49" s="13"/>
      <c r="C49" s="13"/>
      <c r="D49" s="13"/>
      <c r="F49" s="16"/>
      <c r="G49" s="16"/>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row>
    <row r="50" spans="1:205" s="14" customFormat="1">
      <c r="A50" s="12"/>
      <c r="B50" s="13"/>
      <c r="C50" s="13"/>
      <c r="D50" s="13"/>
      <c r="F50" s="16"/>
      <c r="G50" s="16"/>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row>
    <row r="51" spans="1:205" s="14" customFormat="1">
      <c r="A51" s="12"/>
      <c r="B51" s="13"/>
      <c r="C51" s="13"/>
      <c r="D51" s="13"/>
      <c r="F51" s="16"/>
      <c r="G51" s="16"/>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row>
    <row r="52" spans="1:205" s="14" customFormat="1">
      <c r="A52" s="12"/>
      <c r="B52" s="13"/>
      <c r="C52" s="13"/>
      <c r="D52" s="13"/>
      <c r="F52" s="16"/>
      <c r="G52" s="16"/>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row>
    <row r="53" spans="1:205" s="14" customFormat="1">
      <c r="A53" s="12"/>
      <c r="B53" s="13"/>
      <c r="C53" s="13"/>
      <c r="D53" s="13"/>
      <c r="F53" s="16"/>
      <c r="G53" s="16"/>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row>
    <row r="54" spans="1:205" s="14" customFormat="1">
      <c r="A54" s="12"/>
      <c r="B54" s="13"/>
      <c r="C54" s="13"/>
      <c r="D54" s="13"/>
      <c r="F54" s="16"/>
      <c r="G54" s="16"/>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row>
    <row r="55" spans="1:205" s="14" customFormat="1">
      <c r="A55" s="12"/>
      <c r="B55" s="13"/>
      <c r="C55" s="13"/>
      <c r="D55" s="13"/>
      <c r="F55" s="16"/>
      <c r="G55" s="16"/>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row>
    <row r="56" spans="1:205" s="14" customFormat="1">
      <c r="A56" s="12"/>
      <c r="B56" s="13"/>
      <c r="C56" s="13"/>
      <c r="D56" s="13"/>
      <c r="F56" s="16"/>
      <c r="G56" s="16"/>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row>
    <row r="57" spans="1:205" s="14" customFormat="1">
      <c r="A57" s="12"/>
      <c r="B57" s="13"/>
      <c r="C57" s="13"/>
      <c r="D57" s="13"/>
      <c r="F57" s="16"/>
      <c r="G57" s="16"/>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row>
    <row r="58" spans="1:205" s="14" customFormat="1">
      <c r="A58" s="12"/>
      <c r="B58" s="13"/>
      <c r="C58" s="13"/>
      <c r="D58" s="13"/>
      <c r="F58" s="16"/>
      <c r="G58" s="16"/>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row>
    <row r="59" spans="1:205" s="14" customFormat="1">
      <c r="A59" s="12"/>
      <c r="B59" s="13"/>
      <c r="C59" s="13"/>
      <c r="D59" s="13"/>
      <c r="F59" s="16"/>
      <c r="G59" s="16"/>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row>
    <row r="60" spans="1:205" s="14" customFormat="1">
      <c r="A60" s="12"/>
      <c r="B60" s="13"/>
      <c r="C60" s="13"/>
      <c r="D60" s="13"/>
      <c r="F60" s="16"/>
      <c r="G60" s="16"/>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row>
    <row r="61" spans="1:205" s="14" customFormat="1">
      <c r="A61" s="12"/>
      <c r="B61" s="13"/>
      <c r="C61" s="13"/>
      <c r="D61" s="13"/>
      <c r="F61" s="16"/>
      <c r="G61" s="16"/>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row>
    <row r="62" spans="1:205" s="14" customFormat="1">
      <c r="A62" s="12"/>
      <c r="B62" s="13"/>
      <c r="C62" s="13"/>
      <c r="D62" s="13"/>
      <c r="F62" s="16"/>
      <c r="G62" s="16"/>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row>
    <row r="63" spans="1:205" s="14" customFormat="1">
      <c r="A63" s="12"/>
      <c r="B63" s="13"/>
      <c r="C63" s="13"/>
      <c r="D63" s="13"/>
      <c r="F63" s="16"/>
      <c r="G63" s="16"/>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row>
    <row r="64" spans="1:205" s="14" customFormat="1">
      <c r="A64" s="12"/>
      <c r="B64" s="13"/>
      <c r="C64" s="13"/>
      <c r="D64" s="13"/>
      <c r="F64" s="16"/>
      <c r="G64" s="16"/>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row>
    <row r="65" spans="1:205" s="14" customFormat="1">
      <c r="A65" s="12"/>
      <c r="B65" s="13"/>
      <c r="C65" s="13"/>
      <c r="D65" s="13"/>
      <c r="F65" s="16"/>
      <c r="G65" s="16"/>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row>
    <row r="66" spans="1:205" s="14" customFormat="1">
      <c r="A66" s="12"/>
      <c r="B66" s="13"/>
      <c r="C66" s="13"/>
      <c r="D66" s="13"/>
      <c r="F66" s="16"/>
      <c r="G66" s="16"/>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row>
    <row r="67" spans="1:205" s="14" customFormat="1">
      <c r="A67" s="12"/>
      <c r="B67" s="13"/>
      <c r="C67" s="13"/>
      <c r="D67" s="13"/>
      <c r="F67" s="16"/>
      <c r="G67" s="16"/>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row>
    <row r="68" spans="1:205" s="14" customFormat="1">
      <c r="A68" s="12"/>
      <c r="B68" s="13"/>
      <c r="C68" s="13"/>
      <c r="D68" s="13"/>
      <c r="F68" s="16"/>
      <c r="G68" s="16"/>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row>
    <row r="69" spans="1:205" s="14" customFormat="1">
      <c r="A69" s="12"/>
      <c r="B69" s="13"/>
      <c r="C69" s="13"/>
      <c r="D69" s="13"/>
      <c r="F69" s="16"/>
      <c r="G69" s="16"/>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row>
    <row r="70" spans="1:205" s="14" customFormat="1">
      <c r="A70" s="12"/>
      <c r="B70" s="13"/>
      <c r="C70" s="13"/>
      <c r="D70" s="13"/>
      <c r="F70" s="16"/>
      <c r="G70" s="16"/>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row>
    <row r="71" spans="1:205" s="14" customFormat="1">
      <c r="A71" s="12"/>
      <c r="B71" s="13"/>
      <c r="C71" s="13"/>
      <c r="D71" s="13"/>
      <c r="F71" s="16"/>
      <c r="G71" s="16"/>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row>
    <row r="72" spans="1:205" s="14" customFormat="1">
      <c r="A72" s="12"/>
      <c r="B72" s="13"/>
      <c r="C72" s="13"/>
      <c r="D72" s="13"/>
      <c r="F72" s="16"/>
      <c r="G72" s="16"/>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row>
    <row r="73" spans="1:205" s="14" customFormat="1">
      <c r="A73" s="12"/>
      <c r="B73" s="13"/>
      <c r="C73" s="13"/>
      <c r="D73" s="13"/>
      <c r="F73" s="16"/>
      <c r="G73" s="16"/>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row>
    <row r="74" spans="1:205" s="14" customFormat="1">
      <c r="A74" s="12"/>
      <c r="B74" s="13"/>
      <c r="C74" s="13"/>
      <c r="D74" s="13"/>
      <c r="F74" s="16"/>
      <c r="G74" s="1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row>
    <row r="75" spans="1:205" s="14" customFormat="1">
      <c r="A75" s="12"/>
      <c r="B75" s="13"/>
      <c r="C75" s="13"/>
      <c r="D75" s="13"/>
      <c r="F75" s="16"/>
      <c r="G75" s="16"/>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row>
    <row r="76" spans="1:205" s="14" customFormat="1">
      <c r="A76" s="12"/>
      <c r="B76" s="13"/>
      <c r="C76" s="13"/>
      <c r="D76" s="13"/>
      <c r="F76" s="16"/>
      <c r="G76" s="1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row>
    <row r="77" spans="1:205" s="14" customFormat="1">
      <c r="A77" s="12"/>
      <c r="B77" s="13"/>
      <c r="C77" s="13"/>
      <c r="D77" s="13"/>
      <c r="F77" s="16"/>
      <c r="G77" s="1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row>
    <row r="78" spans="1:205" s="14" customFormat="1">
      <c r="A78" s="12"/>
      <c r="B78" s="13"/>
      <c r="C78" s="13"/>
      <c r="D78" s="13"/>
      <c r="F78" s="16"/>
      <c r="G78" s="16"/>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row>
    <row r="79" spans="1:205" s="14" customFormat="1">
      <c r="A79" s="12"/>
      <c r="B79" s="13"/>
      <c r="C79" s="13"/>
      <c r="D79" s="13"/>
      <c r="F79" s="16"/>
      <c r="G79" s="16"/>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row>
    <row r="80" spans="1:205" s="14" customFormat="1">
      <c r="A80" s="12"/>
      <c r="B80" s="13"/>
      <c r="C80" s="13"/>
      <c r="D80" s="13"/>
      <c r="F80" s="16"/>
      <c r="G80" s="16"/>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row>
    <row r="81" spans="1:205" s="14" customFormat="1">
      <c r="A81" s="12"/>
      <c r="B81" s="13"/>
      <c r="C81" s="13"/>
      <c r="D81" s="13"/>
      <c r="F81" s="16"/>
      <c r="G81" s="16"/>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row>
    <row r="82" spans="1:205" s="14" customFormat="1">
      <c r="A82" s="12"/>
      <c r="B82" s="13"/>
      <c r="C82" s="13"/>
      <c r="D82" s="13"/>
      <c r="F82" s="16"/>
      <c r="G82" s="16"/>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row>
    <row r="83" spans="1:205" s="14" customFormat="1">
      <c r="A83" s="12"/>
      <c r="B83" s="13"/>
      <c r="C83" s="13"/>
      <c r="D83" s="13"/>
      <c r="F83" s="16"/>
      <c r="G83" s="16"/>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row>
    <row r="84" spans="1:205" s="14" customFormat="1">
      <c r="A84" s="12"/>
      <c r="B84" s="13"/>
      <c r="C84" s="13"/>
      <c r="D84" s="13"/>
      <c r="F84" s="16"/>
      <c r="G84" s="16"/>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row>
    <row r="85" spans="1:205" s="14" customFormat="1">
      <c r="A85" s="12"/>
      <c r="B85" s="13"/>
      <c r="C85" s="13"/>
      <c r="D85" s="13"/>
      <c r="F85" s="16"/>
      <c r="G85" s="16"/>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row>
    <row r="86" spans="1:205" s="14" customFormat="1">
      <c r="A86" s="12"/>
      <c r="B86" s="13"/>
      <c r="C86" s="13"/>
      <c r="D86" s="13"/>
      <c r="F86" s="16"/>
      <c r="G86" s="16"/>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row>
    <row r="87" spans="1:205" s="14" customFormat="1">
      <c r="A87" s="12"/>
      <c r="B87" s="13"/>
      <c r="C87" s="13"/>
      <c r="D87" s="13"/>
      <c r="F87" s="16"/>
      <c r="G87" s="16"/>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row>
    <row r="88" spans="1:205" s="14" customFormat="1">
      <c r="A88" s="12"/>
      <c r="B88" s="13"/>
      <c r="C88" s="13"/>
      <c r="D88" s="13"/>
      <c r="F88" s="16"/>
      <c r="G88" s="16"/>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row>
    <row r="89" spans="1:205" s="14" customFormat="1">
      <c r="A89" s="12"/>
      <c r="B89" s="13"/>
      <c r="C89" s="13"/>
      <c r="D89" s="13"/>
      <c r="F89" s="16"/>
      <c r="G89" s="16"/>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row>
    <row r="90" spans="1:205" s="14" customFormat="1">
      <c r="A90" s="12"/>
      <c r="B90" s="13"/>
      <c r="C90" s="13"/>
      <c r="D90" s="13"/>
      <c r="F90" s="16"/>
      <c r="G90" s="16"/>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row>
    <row r="91" spans="1:205" s="14" customFormat="1">
      <c r="A91" s="12"/>
      <c r="B91" s="13"/>
      <c r="C91" s="13"/>
      <c r="D91" s="13"/>
      <c r="F91" s="16"/>
      <c r="G91" s="16"/>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row>
    <row r="92" spans="1:205" s="14" customFormat="1">
      <c r="A92" s="12"/>
      <c r="B92" s="13"/>
      <c r="C92" s="13"/>
      <c r="D92" s="13"/>
      <c r="F92" s="16"/>
      <c r="G92" s="16"/>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row>
    <row r="93" spans="1:205" s="14" customFormat="1">
      <c r="A93" s="12"/>
      <c r="B93" s="13"/>
      <c r="C93" s="13"/>
      <c r="D93" s="13"/>
      <c r="F93" s="16"/>
      <c r="G93" s="16"/>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row>
    <row r="94" spans="1:205" s="14" customFormat="1">
      <c r="A94" s="12"/>
      <c r="B94" s="13"/>
      <c r="C94" s="13"/>
      <c r="D94" s="13"/>
      <c r="F94" s="16"/>
      <c r="G94" s="16"/>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row>
    <row r="95" spans="1:205" s="14" customFormat="1">
      <c r="A95" s="12"/>
      <c r="B95" s="13"/>
      <c r="C95" s="13"/>
      <c r="D95" s="13"/>
      <c r="F95" s="16"/>
      <c r="G95" s="16"/>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row>
    <row r="96" spans="1:205" s="14" customFormat="1">
      <c r="A96" s="12"/>
      <c r="B96" s="13"/>
      <c r="C96" s="13"/>
      <c r="D96" s="13"/>
      <c r="F96" s="16"/>
      <c r="G96" s="16"/>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row>
    <row r="97" spans="1:205" s="14" customFormat="1">
      <c r="A97" s="12"/>
      <c r="B97" s="13"/>
      <c r="C97" s="13"/>
      <c r="D97" s="13"/>
      <c r="F97" s="16"/>
      <c r="G97" s="16"/>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row>
    <row r="98" spans="1:205" s="14" customFormat="1">
      <c r="A98" s="12"/>
      <c r="B98" s="13"/>
      <c r="C98" s="13"/>
      <c r="D98" s="13"/>
      <c r="F98" s="16"/>
      <c r="G98" s="16"/>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row>
    <row r="99" spans="1:205" s="14" customFormat="1">
      <c r="A99" s="12"/>
      <c r="B99" s="13"/>
      <c r="C99" s="13"/>
      <c r="D99" s="13"/>
      <c r="F99" s="16"/>
      <c r="G99" s="16"/>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row>
    <row r="100" spans="1:205" s="14" customFormat="1">
      <c r="A100" s="12"/>
      <c r="B100" s="13"/>
      <c r="C100" s="13"/>
      <c r="D100" s="13"/>
      <c r="F100" s="16"/>
      <c r="G100" s="16"/>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row>
    <row r="101" spans="1:205" s="14" customFormat="1">
      <c r="A101" s="12"/>
      <c r="B101" s="13"/>
      <c r="C101" s="13"/>
      <c r="D101" s="13"/>
      <c r="F101" s="16"/>
      <c r="G101" s="16"/>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row>
    <row r="102" spans="1:205" s="14" customFormat="1">
      <c r="A102" s="12"/>
      <c r="B102" s="13"/>
      <c r="C102" s="13"/>
      <c r="D102" s="13"/>
      <c r="F102" s="16"/>
      <c r="G102" s="16"/>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row>
    <row r="103" spans="1:205" s="14" customFormat="1">
      <c r="A103" s="12"/>
      <c r="B103" s="13"/>
      <c r="C103" s="13"/>
      <c r="D103" s="13"/>
      <c r="F103" s="16"/>
      <c r="G103" s="16"/>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row>
    <row r="104" spans="1:205" s="14" customFormat="1">
      <c r="A104" s="12"/>
      <c r="B104" s="13"/>
      <c r="C104" s="13"/>
      <c r="D104" s="13"/>
      <c r="F104" s="16"/>
      <c r="G104" s="16"/>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row>
    <row r="105" spans="1:205" s="14" customFormat="1">
      <c r="A105" s="12"/>
      <c r="B105" s="13"/>
      <c r="C105" s="13"/>
      <c r="D105" s="13"/>
      <c r="F105" s="16"/>
      <c r="G105" s="16"/>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row>
    <row r="106" spans="1:205" s="14" customFormat="1">
      <c r="A106" s="12"/>
      <c r="B106" s="13"/>
      <c r="C106" s="13"/>
      <c r="D106" s="13"/>
      <c r="F106" s="16"/>
      <c r="G106" s="16"/>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row>
    <row r="107" spans="1:205" s="14" customFormat="1">
      <c r="A107" s="12"/>
      <c r="B107" s="13"/>
      <c r="C107" s="13"/>
      <c r="D107" s="13"/>
      <c r="F107" s="16"/>
      <c r="G107" s="16"/>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row>
    <row r="108" spans="1:205" s="14" customFormat="1">
      <c r="A108" s="12"/>
      <c r="B108" s="13"/>
      <c r="C108" s="13"/>
      <c r="D108" s="13"/>
      <c r="F108" s="16"/>
      <c r="G108" s="16"/>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row>
    <row r="109" spans="1:205" s="14" customFormat="1">
      <c r="A109" s="12"/>
      <c r="B109" s="13"/>
      <c r="C109" s="13"/>
      <c r="D109" s="13"/>
      <c r="F109" s="16"/>
      <c r="G109" s="16"/>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row>
    <row r="110" spans="1:205" s="14" customFormat="1">
      <c r="A110" s="12"/>
      <c r="B110" s="13"/>
      <c r="C110" s="13"/>
      <c r="D110" s="13"/>
      <c r="F110" s="16"/>
      <c r="G110" s="16"/>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row>
    <row r="111" spans="1:205" s="14" customFormat="1">
      <c r="A111" s="12"/>
      <c r="B111" s="13"/>
      <c r="C111" s="13"/>
      <c r="D111" s="13"/>
      <c r="F111" s="16"/>
      <c r="G111" s="16"/>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row>
    <row r="112" spans="1:205" s="14" customFormat="1">
      <c r="A112" s="12"/>
      <c r="B112" s="13"/>
      <c r="C112" s="13"/>
      <c r="D112" s="13"/>
      <c r="F112" s="16"/>
      <c r="G112" s="16"/>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row>
    <row r="113" spans="1:205" s="14" customFormat="1">
      <c r="A113" s="12"/>
      <c r="B113" s="13"/>
      <c r="C113" s="13"/>
      <c r="D113" s="13"/>
      <c r="F113" s="16"/>
      <c r="G113" s="16"/>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row>
    <row r="114" spans="1:205" s="14" customFormat="1">
      <c r="A114" s="12"/>
      <c r="B114" s="13"/>
      <c r="C114" s="13"/>
      <c r="D114" s="13"/>
      <c r="F114" s="16"/>
      <c r="G114" s="16"/>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row>
    <row r="115" spans="1:205" s="14" customFormat="1">
      <c r="A115" s="12"/>
      <c r="B115" s="13"/>
      <c r="C115" s="13"/>
      <c r="D115" s="13"/>
      <c r="F115" s="16"/>
      <c r="G115" s="16"/>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row>
    <row r="116" spans="1:205" s="14" customFormat="1">
      <c r="A116" s="12"/>
      <c r="B116" s="13"/>
      <c r="C116" s="13"/>
      <c r="D116" s="13"/>
      <c r="F116" s="16"/>
      <c r="G116" s="16"/>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row>
    <row r="117" spans="1:205" s="14" customFormat="1">
      <c r="A117" s="12"/>
      <c r="B117" s="13"/>
      <c r="C117" s="13"/>
      <c r="D117" s="13"/>
      <c r="F117" s="16"/>
      <c r="G117" s="16"/>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row>
    <row r="118" spans="1:205" s="14" customFormat="1">
      <c r="A118" s="12"/>
      <c r="B118" s="13"/>
      <c r="C118" s="13"/>
      <c r="D118" s="13"/>
      <c r="F118" s="16"/>
      <c r="G118" s="16"/>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row>
    <row r="119" spans="1:205" s="14" customFormat="1">
      <c r="A119" s="12"/>
      <c r="B119" s="13"/>
      <c r="C119" s="13"/>
      <c r="D119" s="13"/>
      <c r="F119" s="16"/>
      <c r="G119" s="16"/>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row>
    <row r="120" spans="1:205" s="14" customFormat="1">
      <c r="A120" s="12"/>
      <c r="B120" s="13"/>
      <c r="C120" s="13"/>
      <c r="D120" s="13"/>
      <c r="F120" s="16"/>
      <c r="G120" s="16"/>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row>
    <row r="121" spans="1:205" s="14" customFormat="1">
      <c r="A121" s="12"/>
      <c r="B121" s="13"/>
      <c r="C121" s="13"/>
      <c r="D121" s="13"/>
      <c r="F121" s="16"/>
      <c r="G121" s="16"/>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row>
    <row r="122" spans="1:205" s="14" customFormat="1">
      <c r="A122" s="12"/>
      <c r="B122" s="13"/>
      <c r="C122" s="13"/>
      <c r="D122" s="13"/>
      <c r="F122" s="16"/>
      <c r="G122" s="16"/>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row>
    <row r="123" spans="1:205" s="14" customFormat="1">
      <c r="A123" s="12"/>
      <c r="B123" s="13"/>
      <c r="C123" s="13"/>
      <c r="D123" s="13"/>
      <c r="F123" s="16"/>
      <c r="G123" s="16"/>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row>
    <row r="124" spans="1:205" s="14" customFormat="1">
      <c r="A124" s="12"/>
      <c r="B124" s="13"/>
      <c r="C124" s="13"/>
      <c r="D124" s="13"/>
      <c r="F124" s="16"/>
      <c r="G124" s="16"/>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row>
    <row r="125" spans="1:205" s="14" customFormat="1">
      <c r="A125" s="12"/>
      <c r="B125" s="13"/>
      <c r="C125" s="13"/>
      <c r="D125" s="13"/>
      <c r="F125" s="16"/>
      <c r="G125" s="16"/>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row>
    <row r="126" spans="1:205" s="14" customFormat="1">
      <c r="A126" s="12"/>
      <c r="B126" s="13"/>
      <c r="C126" s="13"/>
      <c r="D126" s="13"/>
      <c r="F126" s="16"/>
      <c r="G126" s="16"/>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row>
    <row r="127" spans="1:205" s="14" customFormat="1">
      <c r="A127" s="12"/>
      <c r="B127" s="13"/>
      <c r="C127" s="13"/>
      <c r="D127" s="13"/>
      <c r="F127" s="16"/>
      <c r="G127" s="16"/>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row>
    <row r="128" spans="1:205" s="14" customFormat="1">
      <c r="A128" s="12"/>
      <c r="B128" s="13"/>
      <c r="C128" s="13"/>
      <c r="D128" s="13"/>
      <c r="F128" s="16"/>
      <c r="G128" s="16"/>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row>
    <row r="129" spans="1:205" s="14" customFormat="1">
      <c r="A129" s="12"/>
      <c r="B129" s="13"/>
      <c r="C129" s="13"/>
      <c r="D129" s="13"/>
      <c r="F129" s="16"/>
      <c r="G129" s="16"/>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row>
    <row r="130" spans="1:205" s="14" customFormat="1">
      <c r="A130" s="12"/>
      <c r="B130" s="13"/>
      <c r="C130" s="13"/>
      <c r="D130" s="13"/>
      <c r="F130" s="16"/>
      <c r="G130" s="16"/>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row>
    <row r="131" spans="1:205" s="14" customFormat="1">
      <c r="A131" s="12"/>
      <c r="B131" s="13"/>
      <c r="C131" s="13"/>
      <c r="D131" s="13"/>
      <c r="F131" s="16"/>
      <c r="G131" s="16"/>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row>
    <row r="132" spans="1:205" s="14" customFormat="1">
      <c r="A132" s="12"/>
      <c r="B132" s="13"/>
      <c r="C132" s="13"/>
      <c r="D132" s="13"/>
      <c r="F132" s="16"/>
      <c r="G132" s="16"/>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row>
    <row r="133" spans="1:205" s="14" customFormat="1">
      <c r="A133" s="12"/>
      <c r="B133" s="13"/>
      <c r="C133" s="13"/>
      <c r="D133" s="13"/>
      <c r="F133" s="16"/>
      <c r="G133" s="16"/>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row>
    <row r="134" spans="1:205" s="14" customFormat="1">
      <c r="A134" s="12"/>
      <c r="B134" s="13"/>
      <c r="C134" s="13"/>
      <c r="D134" s="13"/>
      <c r="F134" s="16"/>
      <c r="G134" s="16"/>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row>
    <row r="135" spans="1:205" s="14" customFormat="1">
      <c r="A135" s="12"/>
      <c r="B135" s="13"/>
      <c r="C135" s="13"/>
      <c r="D135" s="13"/>
      <c r="F135" s="16"/>
      <c r="G135" s="16"/>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row>
    <row r="136" spans="1:205" s="14" customFormat="1">
      <c r="A136" s="12"/>
      <c r="B136" s="13"/>
      <c r="C136" s="13"/>
      <c r="D136" s="13"/>
      <c r="F136" s="16"/>
      <c r="G136" s="16"/>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row>
    <row r="137" spans="1:205" s="14" customFormat="1">
      <c r="A137" s="12"/>
      <c r="B137" s="13"/>
      <c r="C137" s="13"/>
      <c r="D137" s="13"/>
      <c r="F137" s="16"/>
      <c r="G137" s="16"/>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row>
    <row r="138" spans="1:205" s="14" customFormat="1">
      <c r="A138" s="12"/>
      <c r="B138" s="13"/>
      <c r="C138" s="13"/>
      <c r="D138" s="13"/>
      <c r="F138" s="16"/>
      <c r="G138" s="16"/>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row>
    <row r="139" spans="1:205" s="14" customFormat="1">
      <c r="A139" s="12"/>
      <c r="B139" s="13"/>
      <c r="C139" s="13"/>
      <c r="D139" s="13"/>
      <c r="F139" s="16"/>
      <c r="G139" s="16"/>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row>
    <row r="140" spans="1:205" s="14" customFormat="1">
      <c r="A140" s="12"/>
      <c r="B140" s="13"/>
      <c r="C140" s="13"/>
      <c r="D140" s="13"/>
      <c r="F140" s="16"/>
      <c r="G140" s="16"/>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row>
    <row r="141" spans="1:205" s="14" customFormat="1">
      <c r="A141" s="12"/>
      <c r="B141" s="13"/>
      <c r="C141" s="13"/>
      <c r="D141" s="13"/>
      <c r="F141" s="16"/>
      <c r="G141" s="16"/>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row>
    <row r="142" spans="1:205" s="14" customFormat="1">
      <c r="A142" s="12"/>
      <c r="B142" s="13"/>
      <c r="C142" s="13"/>
      <c r="D142" s="13"/>
      <c r="F142" s="16"/>
      <c r="G142" s="16"/>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row>
    <row r="143" spans="1:205" s="14" customFormat="1">
      <c r="A143" s="12"/>
      <c r="B143" s="13"/>
      <c r="C143" s="13"/>
      <c r="D143" s="13"/>
      <c r="F143" s="16"/>
      <c r="G143" s="16"/>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row>
    <row r="144" spans="1:205" s="14" customFormat="1">
      <c r="A144" s="12"/>
      <c r="B144" s="13"/>
      <c r="C144" s="13"/>
      <c r="D144" s="13"/>
      <c r="F144" s="16"/>
      <c r="G144" s="16"/>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row>
    <row r="145" spans="1:205" s="14" customFormat="1">
      <c r="A145" s="12"/>
      <c r="B145" s="13"/>
      <c r="C145" s="13"/>
      <c r="D145" s="13"/>
      <c r="F145" s="16"/>
      <c r="G145" s="16"/>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row>
    <row r="146" spans="1:205" s="14" customFormat="1">
      <c r="A146" s="12"/>
      <c r="B146" s="13"/>
      <c r="C146" s="13"/>
      <c r="D146" s="13"/>
      <c r="F146" s="16"/>
      <c r="G146" s="16"/>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row>
    <row r="147" spans="1:205" s="14" customFormat="1">
      <c r="A147" s="12"/>
      <c r="B147" s="13"/>
      <c r="C147" s="13"/>
      <c r="D147" s="13"/>
      <c r="F147" s="16"/>
      <c r="G147" s="16"/>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row>
    <row r="148" spans="1:205" s="14" customFormat="1">
      <c r="A148" s="12"/>
      <c r="B148" s="13"/>
      <c r="C148" s="13"/>
      <c r="D148" s="13"/>
      <c r="F148" s="16"/>
      <c r="G148" s="16"/>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row>
    <row r="149" spans="1:205" s="14" customFormat="1">
      <c r="A149" s="12"/>
      <c r="B149" s="13"/>
      <c r="C149" s="13"/>
      <c r="D149" s="13"/>
      <c r="F149" s="16"/>
      <c r="G149" s="16"/>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row>
    <row r="150" spans="1:205" s="14" customFormat="1">
      <c r="A150" s="12"/>
      <c r="B150" s="13"/>
      <c r="C150" s="13"/>
      <c r="D150" s="13"/>
      <c r="F150" s="16"/>
      <c r="G150" s="16"/>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row>
    <row r="151" spans="1:205" s="14" customFormat="1">
      <c r="A151" s="12"/>
      <c r="B151" s="13"/>
      <c r="C151" s="13"/>
      <c r="D151" s="13"/>
      <c r="F151" s="16"/>
      <c r="G151" s="16"/>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row>
    <row r="152" spans="1:205" s="14" customFormat="1">
      <c r="A152" s="12"/>
      <c r="B152" s="13"/>
      <c r="C152" s="13"/>
      <c r="D152" s="13"/>
      <c r="F152" s="16"/>
      <c r="G152" s="16"/>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row>
    <row r="153" spans="1:205" s="14" customFormat="1">
      <c r="A153" s="12"/>
      <c r="B153" s="13"/>
      <c r="C153" s="13"/>
      <c r="D153" s="13"/>
      <c r="F153" s="16"/>
      <c r="G153" s="16"/>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row>
    <row r="154" spans="1:205" s="14" customFormat="1">
      <c r="A154" s="12"/>
      <c r="B154" s="13"/>
      <c r="C154" s="13"/>
      <c r="D154" s="13"/>
      <c r="F154" s="16"/>
      <c r="G154" s="16"/>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row>
    <row r="155" spans="1:205" s="14" customFormat="1">
      <c r="A155" s="12"/>
      <c r="B155" s="13"/>
      <c r="C155" s="13"/>
      <c r="D155" s="13"/>
      <c r="F155" s="16"/>
      <c r="G155" s="16"/>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row>
    <row r="156" spans="1:205" s="14" customFormat="1">
      <c r="A156" s="12"/>
      <c r="B156" s="13"/>
      <c r="C156" s="13"/>
      <c r="D156" s="13"/>
      <c r="F156" s="16"/>
      <c r="G156" s="16"/>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row>
    <row r="157" spans="1:205" s="14" customFormat="1">
      <c r="A157" s="12"/>
      <c r="B157" s="13"/>
      <c r="C157" s="13"/>
      <c r="D157" s="13"/>
      <c r="F157" s="16"/>
      <c r="G157" s="16"/>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row>
    <row r="158" spans="1:205" s="14" customFormat="1">
      <c r="A158" s="12"/>
      <c r="B158" s="13"/>
      <c r="C158" s="13"/>
      <c r="D158" s="13"/>
      <c r="F158" s="16"/>
      <c r="G158" s="16"/>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row>
    <row r="159" spans="1:205" s="14" customFormat="1">
      <c r="A159" s="12"/>
      <c r="B159" s="13"/>
      <c r="C159" s="13"/>
      <c r="D159" s="13"/>
      <c r="F159" s="16"/>
      <c r="G159" s="16"/>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row>
    <row r="160" spans="1:205" s="14" customFormat="1">
      <c r="A160" s="12"/>
      <c r="B160" s="13"/>
      <c r="C160" s="13"/>
      <c r="D160" s="13"/>
      <c r="F160" s="16"/>
      <c r="G160" s="16"/>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row>
    <row r="161" spans="1:205" s="14" customFormat="1">
      <c r="A161" s="12"/>
      <c r="B161" s="13"/>
      <c r="C161" s="13"/>
      <c r="D161" s="13"/>
      <c r="F161" s="16"/>
      <c r="G161" s="16"/>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row>
    <row r="162" spans="1:205" s="14" customFormat="1">
      <c r="A162" s="12"/>
      <c r="B162" s="13"/>
      <c r="C162" s="13"/>
      <c r="D162" s="13"/>
      <c r="F162" s="16"/>
      <c r="G162" s="16"/>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row>
    <row r="163" spans="1:205" s="14" customFormat="1">
      <c r="A163" s="12"/>
      <c r="B163" s="13"/>
      <c r="C163" s="13"/>
      <c r="D163" s="13"/>
      <c r="F163" s="16"/>
      <c r="G163" s="16"/>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row>
    <row r="164" spans="1:205" s="14" customFormat="1">
      <c r="A164" s="12"/>
      <c r="B164" s="13"/>
      <c r="C164" s="13"/>
      <c r="D164" s="13"/>
      <c r="F164" s="16"/>
      <c r="G164" s="16"/>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row>
    <row r="165" spans="1:205" s="14" customFormat="1">
      <c r="A165" s="12"/>
      <c r="B165" s="13"/>
      <c r="C165" s="13"/>
      <c r="D165" s="13"/>
      <c r="F165" s="16"/>
      <c r="G165" s="16"/>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row>
    <row r="166" spans="1:205" s="14" customFormat="1">
      <c r="A166" s="12"/>
      <c r="B166" s="13"/>
      <c r="C166" s="13"/>
      <c r="D166" s="13"/>
      <c r="F166" s="16"/>
      <c r="G166" s="16"/>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row>
    <row r="167" spans="1:205" s="14" customFormat="1">
      <c r="A167" s="12"/>
      <c r="B167" s="13"/>
      <c r="C167" s="13"/>
      <c r="D167" s="13"/>
      <c r="F167" s="16"/>
      <c r="G167" s="16"/>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row>
    <row r="168" spans="1:205" s="14" customFormat="1">
      <c r="A168" s="12"/>
      <c r="B168" s="13"/>
      <c r="C168" s="13"/>
      <c r="D168" s="13"/>
      <c r="F168" s="16"/>
      <c r="G168" s="16"/>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row>
    <row r="169" spans="1:205" s="14" customFormat="1">
      <c r="A169" s="12"/>
      <c r="B169" s="13"/>
      <c r="C169" s="13"/>
      <c r="D169" s="13"/>
      <c r="F169" s="16"/>
      <c r="G169" s="16"/>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row>
    <row r="170" spans="1:205" s="14" customFormat="1">
      <c r="A170" s="12"/>
      <c r="B170" s="13"/>
      <c r="C170" s="13"/>
      <c r="D170" s="13"/>
      <c r="F170" s="16"/>
      <c r="G170" s="16"/>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row>
    <row r="171" spans="1:205" s="14" customFormat="1">
      <c r="A171" s="12"/>
      <c r="B171" s="13"/>
      <c r="C171" s="13"/>
      <c r="D171" s="13"/>
      <c r="F171" s="16"/>
      <c r="G171" s="16"/>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row>
    <row r="172" spans="1:205" s="14" customFormat="1">
      <c r="A172" s="12"/>
      <c r="B172" s="13"/>
      <c r="C172" s="13"/>
      <c r="D172" s="13"/>
      <c r="F172" s="16"/>
      <c r="G172" s="16"/>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row>
    <row r="173" spans="1:205" s="14" customFormat="1">
      <c r="A173" s="12"/>
      <c r="B173" s="13"/>
      <c r="C173" s="13"/>
      <c r="D173" s="13"/>
      <c r="F173" s="16"/>
      <c r="G173" s="16"/>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row>
    <row r="174" spans="1:205" s="14" customFormat="1">
      <c r="A174" s="12"/>
      <c r="B174" s="13"/>
      <c r="C174" s="13"/>
      <c r="D174" s="13"/>
      <c r="F174" s="16"/>
      <c r="G174" s="16"/>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row>
    <row r="175" spans="1:205" s="14" customFormat="1">
      <c r="A175" s="12"/>
      <c r="B175" s="13"/>
      <c r="C175" s="13"/>
      <c r="D175" s="13"/>
      <c r="F175" s="16"/>
      <c r="G175" s="16"/>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row>
    <row r="176" spans="1:205" s="14" customFormat="1">
      <c r="A176" s="12"/>
      <c r="B176" s="13"/>
      <c r="C176" s="13"/>
      <c r="D176" s="13"/>
      <c r="F176" s="16"/>
      <c r="G176" s="16"/>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row>
    <row r="177" spans="1:205" s="14" customFormat="1">
      <c r="A177" s="12"/>
      <c r="B177" s="13"/>
      <c r="C177" s="13"/>
      <c r="D177" s="13"/>
      <c r="F177" s="16"/>
      <c r="G177" s="16"/>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row>
    <row r="178" spans="1:205" s="14" customFormat="1">
      <c r="A178" s="12"/>
      <c r="B178" s="13"/>
      <c r="C178" s="13"/>
      <c r="D178" s="13"/>
      <c r="F178" s="16"/>
      <c r="G178" s="16"/>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row>
    <row r="179" spans="1:205" s="14" customFormat="1">
      <c r="A179" s="12"/>
      <c r="B179" s="13"/>
      <c r="C179" s="13"/>
      <c r="D179" s="13"/>
      <c r="F179" s="16"/>
      <c r="G179" s="16"/>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row>
    <row r="180" spans="1:205" s="14" customFormat="1">
      <c r="A180" s="12"/>
      <c r="B180" s="13"/>
      <c r="C180" s="13"/>
      <c r="D180" s="13"/>
      <c r="F180" s="16"/>
      <c r="G180" s="16"/>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row>
    <row r="181" spans="1:205" s="14" customFormat="1">
      <c r="A181" s="12"/>
      <c r="B181" s="13"/>
      <c r="C181" s="13"/>
      <c r="D181" s="13"/>
      <c r="F181" s="16"/>
      <c r="G181" s="16"/>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row>
    <row r="182" spans="1:205" s="14" customFormat="1">
      <c r="A182" s="12"/>
      <c r="B182" s="13"/>
      <c r="C182" s="13"/>
      <c r="D182" s="13"/>
      <c r="F182" s="16"/>
      <c r="G182" s="16"/>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row>
    <row r="183" spans="1:205" s="14" customFormat="1">
      <c r="A183" s="12"/>
      <c r="B183" s="13"/>
      <c r="C183" s="13"/>
      <c r="D183" s="13"/>
      <c r="F183" s="16"/>
      <c r="G183" s="16"/>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row>
    <row r="184" spans="1:205" s="14" customFormat="1">
      <c r="A184" s="12"/>
      <c r="B184" s="13"/>
      <c r="C184" s="13"/>
      <c r="D184" s="13"/>
      <c r="F184" s="16"/>
      <c r="G184" s="16"/>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row>
    <row r="185" spans="1:205" s="14" customFormat="1">
      <c r="A185" s="12"/>
      <c r="B185" s="13"/>
      <c r="C185" s="13"/>
      <c r="D185" s="13"/>
      <c r="F185" s="16"/>
      <c r="G185" s="16"/>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row>
    <row r="186" spans="1:205" s="14" customFormat="1">
      <c r="A186" s="12"/>
      <c r="B186" s="13"/>
      <c r="C186" s="13"/>
      <c r="D186" s="13"/>
      <c r="F186" s="16"/>
      <c r="G186" s="16"/>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row>
    <row r="187" spans="1:205" s="14" customFormat="1">
      <c r="A187" s="12"/>
      <c r="B187" s="13"/>
      <c r="C187" s="13"/>
      <c r="D187" s="13"/>
      <c r="F187" s="16"/>
      <c r="G187" s="16"/>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row>
    <row r="188" spans="1:205" s="14" customFormat="1">
      <c r="A188" s="12"/>
      <c r="B188" s="13"/>
      <c r="C188" s="13"/>
      <c r="D188" s="13"/>
      <c r="F188" s="16"/>
      <c r="G188" s="16"/>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row>
    <row r="189" spans="1:205" s="14" customFormat="1">
      <c r="A189" s="12"/>
      <c r="B189" s="13"/>
      <c r="C189" s="13"/>
      <c r="D189" s="13"/>
      <c r="F189" s="16"/>
      <c r="G189" s="16"/>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row>
    <row r="190" spans="1:205" s="14" customFormat="1">
      <c r="A190" s="12"/>
      <c r="B190" s="13"/>
      <c r="C190" s="13"/>
      <c r="D190" s="13"/>
      <c r="F190" s="16"/>
      <c r="G190" s="16"/>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row>
    <row r="191" spans="1:205" s="14" customFormat="1">
      <c r="A191" s="12"/>
      <c r="B191" s="13"/>
      <c r="C191" s="13"/>
      <c r="D191" s="13"/>
      <c r="F191" s="16"/>
      <c r="G191" s="16"/>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row>
    <row r="192" spans="1:205" s="14" customFormat="1">
      <c r="A192" s="12"/>
      <c r="B192" s="13"/>
      <c r="C192" s="13"/>
      <c r="D192" s="13"/>
      <c r="F192" s="16"/>
      <c r="G192" s="16"/>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row>
    <row r="193" spans="1:205" s="14" customFormat="1">
      <c r="A193" s="12"/>
      <c r="B193" s="13"/>
      <c r="C193" s="13"/>
      <c r="D193" s="13"/>
      <c r="F193" s="16"/>
      <c r="G193" s="16"/>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row>
    <row r="194" spans="1:205" s="14" customFormat="1">
      <c r="A194" s="12"/>
      <c r="B194" s="13"/>
      <c r="C194" s="13"/>
      <c r="D194" s="13"/>
      <c r="F194" s="16"/>
      <c r="G194" s="16"/>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row>
    <row r="195" spans="1:205" s="14" customFormat="1">
      <c r="A195" s="12"/>
      <c r="B195" s="13"/>
      <c r="C195" s="13"/>
      <c r="D195" s="13"/>
      <c r="F195" s="16"/>
      <c r="G195" s="16"/>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row>
    <row r="196" spans="1:205" s="14" customFormat="1">
      <c r="A196" s="12"/>
      <c r="B196" s="13"/>
      <c r="C196" s="13"/>
      <c r="D196" s="13"/>
      <c r="F196" s="16"/>
      <c r="G196" s="16"/>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row>
    <row r="197" spans="1:205" s="14" customFormat="1">
      <c r="A197" s="12"/>
      <c r="B197" s="13"/>
      <c r="C197" s="13"/>
      <c r="D197" s="13"/>
      <c r="F197" s="16"/>
      <c r="G197" s="16"/>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row>
    <row r="198" spans="1:205" s="14" customFormat="1">
      <c r="A198" s="12"/>
      <c r="B198" s="13"/>
      <c r="C198" s="13"/>
      <c r="D198" s="13"/>
      <c r="F198" s="16"/>
      <c r="G198" s="16"/>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row>
    <row r="199" spans="1:205" s="14" customFormat="1">
      <c r="A199" s="12"/>
      <c r="B199" s="13"/>
      <c r="C199" s="13"/>
      <c r="D199" s="13"/>
      <c r="F199" s="16"/>
      <c r="G199" s="16"/>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row>
    <row r="200" spans="1:205" s="14" customFormat="1">
      <c r="A200" s="12"/>
      <c r="B200" s="13"/>
      <c r="C200" s="13"/>
      <c r="D200" s="13"/>
      <c r="F200" s="16"/>
      <c r="G200" s="16"/>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row>
    <row r="201" spans="1:205" s="14" customFormat="1">
      <c r="A201" s="12"/>
      <c r="B201" s="13"/>
      <c r="C201" s="13"/>
      <c r="D201" s="13"/>
      <c r="F201" s="16"/>
      <c r="G201" s="16"/>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row>
    <row r="202" spans="1:205" s="14" customFormat="1">
      <c r="A202" s="12"/>
      <c r="B202" s="13"/>
      <c r="C202" s="13"/>
      <c r="D202" s="13"/>
      <c r="F202" s="16"/>
      <c r="G202" s="16"/>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row>
    <row r="203" spans="1:205" s="14" customFormat="1">
      <c r="A203" s="12"/>
      <c r="B203" s="13"/>
      <c r="C203" s="13"/>
      <c r="D203" s="13"/>
      <c r="F203" s="16"/>
      <c r="G203" s="16"/>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row>
    <row r="204" spans="1:205" s="14" customFormat="1">
      <c r="A204" s="12"/>
      <c r="B204" s="13"/>
      <c r="C204" s="13"/>
      <c r="D204" s="13"/>
      <c r="F204" s="16"/>
      <c r="G204" s="16"/>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row>
    <row r="205" spans="1:205" s="14" customFormat="1">
      <c r="A205" s="12"/>
      <c r="B205" s="13"/>
      <c r="C205" s="13"/>
      <c r="D205" s="13"/>
      <c r="F205" s="16"/>
      <c r="G205" s="16"/>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row>
    <row r="206" spans="1:205" s="14" customFormat="1">
      <c r="A206" s="12"/>
      <c r="B206" s="13"/>
      <c r="C206" s="13"/>
      <c r="D206" s="13"/>
      <c r="F206" s="16"/>
      <c r="G206" s="16"/>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row>
    <row r="207" spans="1:205" s="14" customFormat="1">
      <c r="A207" s="12"/>
      <c r="B207" s="13"/>
      <c r="C207" s="13"/>
      <c r="D207" s="13"/>
      <c r="F207" s="16"/>
      <c r="G207" s="16"/>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row>
    <row r="208" spans="1:205" s="14" customFormat="1">
      <c r="A208" s="12"/>
      <c r="B208" s="13"/>
      <c r="C208" s="13"/>
      <c r="D208" s="13"/>
      <c r="F208" s="16"/>
      <c r="G208" s="16"/>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row>
    <row r="209" spans="1:205" s="14" customFormat="1">
      <c r="A209" s="12"/>
      <c r="B209" s="13"/>
      <c r="C209" s="13"/>
      <c r="D209" s="13"/>
      <c r="F209" s="16"/>
      <c r="G209" s="16"/>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row>
    <row r="210" spans="1:205" s="14" customFormat="1">
      <c r="A210" s="12"/>
      <c r="B210" s="13"/>
      <c r="C210" s="13"/>
      <c r="D210" s="13"/>
      <c r="F210" s="16"/>
      <c r="G210" s="16"/>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row>
    <row r="211" spans="1:205" s="14" customFormat="1">
      <c r="A211" s="12"/>
      <c r="B211" s="13"/>
      <c r="C211" s="13"/>
      <c r="D211" s="13"/>
      <c r="F211" s="16"/>
      <c r="G211" s="16"/>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row>
    <row r="212" spans="1:205" s="14" customFormat="1">
      <c r="A212" s="12"/>
      <c r="B212" s="13"/>
      <c r="C212" s="13"/>
      <c r="D212" s="13"/>
      <c r="F212" s="16"/>
      <c r="G212" s="16"/>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row>
    <row r="213" spans="1:205" s="14" customFormat="1">
      <c r="A213" s="12"/>
      <c r="B213" s="13"/>
      <c r="C213" s="13"/>
      <c r="D213" s="13"/>
      <c r="F213" s="16"/>
      <c r="G213" s="16"/>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row>
    <row r="214" spans="1:205" s="14" customFormat="1">
      <c r="A214" s="12"/>
      <c r="B214" s="13"/>
      <c r="C214" s="13"/>
      <c r="D214" s="13"/>
      <c r="F214" s="16"/>
      <c r="G214" s="16"/>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row>
    <row r="215" spans="1:205" s="14" customFormat="1">
      <c r="A215" s="12"/>
      <c r="B215" s="13"/>
      <c r="C215" s="13"/>
      <c r="D215" s="13"/>
      <c r="F215" s="16"/>
      <c r="G215" s="16"/>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row>
    <row r="216" spans="1:205" s="14" customFormat="1">
      <c r="A216" s="12"/>
      <c r="B216" s="13"/>
      <c r="C216" s="13"/>
      <c r="D216" s="13"/>
      <c r="F216" s="16"/>
      <c r="G216" s="16"/>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row>
    <row r="217" spans="1:205" s="14" customFormat="1">
      <c r="A217" s="12"/>
      <c r="B217" s="13"/>
      <c r="C217" s="13"/>
      <c r="D217" s="13"/>
      <c r="F217" s="16"/>
      <c r="G217" s="16"/>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row>
    <row r="218" spans="1:205" s="14" customFormat="1">
      <c r="A218" s="12"/>
      <c r="B218" s="13"/>
      <c r="C218" s="13"/>
      <c r="D218" s="13"/>
      <c r="F218" s="16"/>
      <c r="G218" s="16"/>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row>
    <row r="219" spans="1:205" s="14" customFormat="1">
      <c r="A219" s="12"/>
      <c r="B219" s="13"/>
      <c r="C219" s="13"/>
      <c r="D219" s="13"/>
      <c r="F219" s="16"/>
      <c r="G219" s="16"/>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row>
    <row r="220" spans="1:205" s="14" customFormat="1">
      <c r="A220" s="12"/>
      <c r="B220" s="13"/>
      <c r="C220" s="13"/>
      <c r="D220" s="13"/>
      <c r="F220" s="16"/>
      <c r="G220" s="16"/>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row>
    <row r="221" spans="1:205" s="14" customFormat="1">
      <c r="A221" s="12"/>
      <c r="B221" s="13"/>
      <c r="C221" s="13"/>
      <c r="D221" s="13"/>
      <c r="F221" s="16"/>
      <c r="G221" s="16"/>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row>
    <row r="222" spans="1:205" s="14" customFormat="1">
      <c r="A222" s="12"/>
      <c r="B222" s="13"/>
      <c r="C222" s="13"/>
      <c r="D222" s="13"/>
      <c r="F222" s="16"/>
      <c r="G222" s="16"/>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row>
    <row r="223" spans="1:205" s="14" customFormat="1">
      <c r="A223" s="12"/>
      <c r="B223" s="13"/>
      <c r="C223" s="13"/>
      <c r="D223" s="13"/>
      <c r="F223" s="16"/>
      <c r="G223" s="16"/>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row>
    <row r="224" spans="1:205" s="14" customFormat="1">
      <c r="A224" s="12"/>
      <c r="B224" s="13"/>
      <c r="C224" s="13"/>
      <c r="D224" s="13"/>
      <c r="F224" s="16"/>
      <c r="G224" s="16"/>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row>
    <row r="225" spans="1:205" s="14" customFormat="1">
      <c r="A225" s="12"/>
      <c r="B225" s="13"/>
      <c r="C225" s="13"/>
      <c r="D225" s="13"/>
      <c r="F225" s="16"/>
      <c r="G225" s="16"/>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row>
    <row r="226" spans="1:205" s="14" customFormat="1">
      <c r="A226" s="12"/>
      <c r="B226" s="13"/>
      <c r="C226" s="13"/>
      <c r="D226" s="13"/>
      <c r="F226" s="16"/>
      <c r="G226" s="16"/>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row>
    <row r="227" spans="1:205" s="14" customFormat="1">
      <c r="A227" s="12"/>
      <c r="B227" s="13"/>
      <c r="C227" s="13"/>
      <c r="D227" s="13"/>
      <c r="F227" s="16"/>
      <c r="G227" s="16"/>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row>
    <row r="228" spans="1:205" s="14" customFormat="1">
      <c r="A228" s="12"/>
      <c r="B228" s="13"/>
      <c r="C228" s="13"/>
      <c r="D228" s="13"/>
      <c r="F228" s="16"/>
      <c r="G228" s="16"/>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row>
    <row r="229" spans="1:205" s="14" customFormat="1">
      <c r="A229" s="12"/>
      <c r="B229" s="13"/>
      <c r="C229" s="13"/>
      <c r="D229" s="13"/>
      <c r="F229" s="16"/>
      <c r="G229" s="16"/>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row>
    <row r="230" spans="1:205" s="14" customFormat="1">
      <c r="A230" s="12"/>
      <c r="B230" s="13"/>
      <c r="C230" s="13"/>
      <c r="D230" s="13"/>
      <c r="F230" s="16"/>
      <c r="G230" s="16"/>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row>
    <row r="231" spans="1:205" s="14" customFormat="1">
      <c r="A231" s="12"/>
      <c r="B231" s="13"/>
      <c r="C231" s="13"/>
      <c r="D231" s="13"/>
      <c r="F231" s="16"/>
      <c r="G231" s="16"/>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row>
    <row r="232" spans="1:205" s="14" customFormat="1">
      <c r="A232" s="12"/>
      <c r="B232" s="13"/>
      <c r="C232" s="13"/>
      <c r="D232" s="13"/>
      <c r="F232" s="16"/>
      <c r="G232" s="16"/>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row>
    <row r="233" spans="1:205" s="14" customFormat="1">
      <c r="A233" s="12"/>
      <c r="B233" s="13"/>
      <c r="C233" s="13"/>
      <c r="D233" s="13"/>
      <c r="F233" s="16"/>
      <c r="G233" s="16"/>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row>
    <row r="234" spans="1:205" s="14" customFormat="1">
      <c r="A234" s="12"/>
      <c r="B234" s="13"/>
      <c r="C234" s="13"/>
      <c r="D234" s="13"/>
      <c r="F234" s="16"/>
      <c r="G234" s="16"/>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row>
    <row r="235" spans="1:205" s="14" customFormat="1">
      <c r="A235" s="12"/>
      <c r="B235" s="13"/>
      <c r="C235" s="13"/>
      <c r="D235" s="13"/>
      <c r="F235" s="16"/>
      <c r="G235" s="16"/>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row>
    <row r="236" spans="1:205" s="14" customFormat="1">
      <c r="A236" s="12"/>
      <c r="B236" s="13"/>
      <c r="C236" s="13"/>
      <c r="D236" s="13"/>
      <c r="F236" s="16"/>
      <c r="G236" s="16"/>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row>
    <row r="237" spans="1:205" s="14" customFormat="1">
      <c r="A237" s="12"/>
      <c r="B237" s="13"/>
      <c r="C237" s="13"/>
      <c r="D237" s="13"/>
      <c r="F237" s="16"/>
      <c r="G237" s="16"/>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row>
    <row r="238" spans="1:205" s="14" customFormat="1">
      <c r="A238" s="12"/>
      <c r="B238" s="13"/>
      <c r="C238" s="13"/>
      <c r="D238" s="13"/>
      <c r="F238" s="16"/>
      <c r="G238" s="16"/>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row>
    <row r="239" spans="1:205" s="14" customFormat="1">
      <c r="A239" s="12"/>
      <c r="B239" s="13"/>
      <c r="C239" s="13"/>
      <c r="D239" s="13"/>
      <c r="F239" s="16"/>
      <c r="G239" s="16"/>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row>
    <row r="240" spans="1:205" s="14" customFormat="1">
      <c r="A240" s="12"/>
      <c r="B240" s="13"/>
      <c r="C240" s="13"/>
      <c r="D240" s="13"/>
      <c r="F240" s="16"/>
      <c r="G240" s="16"/>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row>
    <row r="241" spans="1:205" s="14" customFormat="1">
      <c r="A241" s="12"/>
      <c r="B241" s="13"/>
      <c r="C241" s="13"/>
      <c r="D241" s="13"/>
      <c r="F241" s="16"/>
      <c r="G241" s="16"/>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row>
    <row r="242" spans="1:205" s="14" customFormat="1">
      <c r="A242" s="12"/>
      <c r="B242" s="13"/>
      <c r="C242" s="13"/>
      <c r="D242" s="13"/>
      <c r="F242" s="16"/>
      <c r="G242" s="16"/>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row>
    <row r="243" spans="1:205" s="14" customFormat="1">
      <c r="A243" s="12"/>
      <c r="B243" s="13"/>
      <c r="C243" s="13"/>
      <c r="D243" s="13"/>
      <c r="F243" s="16"/>
      <c r="G243" s="16"/>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row>
    <row r="244" spans="1:205" s="14" customFormat="1">
      <c r="A244" s="12"/>
      <c r="B244" s="13"/>
      <c r="C244" s="13"/>
      <c r="D244" s="13"/>
      <c r="F244" s="16"/>
      <c r="G244" s="16"/>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row>
    <row r="245" spans="1:205" s="14" customFormat="1">
      <c r="A245" s="12"/>
      <c r="B245" s="13"/>
      <c r="C245" s="13"/>
      <c r="D245" s="13"/>
      <c r="F245" s="16"/>
      <c r="G245" s="16"/>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row>
    <row r="246" spans="1:205" s="14" customFormat="1">
      <c r="A246" s="12"/>
      <c r="B246" s="13"/>
      <c r="C246" s="13"/>
      <c r="D246" s="13"/>
      <c r="F246" s="16"/>
      <c r="G246" s="16"/>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row>
    <row r="247" spans="1:205" s="14" customFormat="1">
      <c r="A247" s="12"/>
      <c r="B247" s="13"/>
      <c r="C247" s="13"/>
      <c r="D247" s="13"/>
      <c r="F247" s="16"/>
      <c r="G247" s="16"/>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row>
    <row r="248" spans="1:205" s="14" customFormat="1">
      <c r="A248" s="12"/>
      <c r="B248" s="13"/>
      <c r="C248" s="13"/>
      <c r="D248" s="13"/>
      <c r="F248" s="16"/>
      <c r="G248" s="16"/>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row>
    <row r="249" spans="1:205" s="14" customFormat="1">
      <c r="A249" s="12"/>
      <c r="B249" s="13"/>
      <c r="C249" s="13"/>
      <c r="D249" s="13"/>
      <c r="F249" s="16"/>
      <c r="G249" s="16"/>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row>
    <row r="250" spans="1:205" s="14" customFormat="1">
      <c r="A250" s="12"/>
      <c r="B250" s="13"/>
      <c r="C250" s="13"/>
      <c r="D250" s="13"/>
      <c r="F250" s="16"/>
      <c r="G250" s="16"/>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row>
    <row r="251" spans="1:205" s="14" customFormat="1">
      <c r="A251" s="12"/>
      <c r="B251" s="13"/>
      <c r="C251" s="13"/>
      <c r="D251" s="13"/>
      <c r="F251" s="16"/>
      <c r="G251" s="16"/>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row>
    <row r="252" spans="1:205" s="14" customFormat="1">
      <c r="A252" s="12"/>
      <c r="B252" s="13"/>
      <c r="C252" s="13"/>
      <c r="D252" s="13"/>
      <c r="F252" s="16"/>
      <c r="G252" s="16"/>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row>
    <row r="253" spans="1:205" s="14" customFormat="1">
      <c r="A253" s="12"/>
      <c r="B253" s="13"/>
      <c r="C253" s="13"/>
      <c r="D253" s="13"/>
      <c r="F253" s="16"/>
      <c r="G253" s="16"/>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row>
    <row r="254" spans="1:205" s="14" customFormat="1">
      <c r="A254" s="12"/>
      <c r="B254" s="13"/>
      <c r="C254" s="13"/>
      <c r="D254" s="13"/>
      <c r="F254" s="16"/>
      <c r="G254" s="16"/>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row>
    <row r="255" spans="1:205" s="14" customFormat="1">
      <c r="A255" s="12"/>
      <c r="B255" s="13"/>
      <c r="C255" s="13"/>
      <c r="D255" s="13"/>
      <c r="F255" s="16"/>
      <c r="G255" s="16"/>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row>
    <row r="256" spans="1:205" s="14" customFormat="1">
      <c r="A256" s="12"/>
      <c r="B256" s="13"/>
      <c r="C256" s="13"/>
      <c r="D256" s="13"/>
      <c r="F256" s="16"/>
      <c r="G256" s="16"/>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row>
    <row r="257" spans="1:205" s="14" customFormat="1">
      <c r="A257" s="12"/>
      <c r="B257" s="13"/>
      <c r="C257" s="13"/>
      <c r="D257" s="13"/>
      <c r="F257" s="16"/>
      <c r="G257" s="16"/>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row>
    <row r="258" spans="1:205" s="14" customFormat="1">
      <c r="A258" s="12"/>
      <c r="B258" s="13"/>
      <c r="C258" s="13"/>
      <c r="D258" s="13"/>
      <c r="F258" s="16"/>
      <c r="G258" s="16"/>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row>
    <row r="259" spans="1:205" s="14" customFormat="1">
      <c r="A259" s="12"/>
      <c r="B259" s="13"/>
      <c r="C259" s="13"/>
      <c r="D259" s="13"/>
      <c r="F259" s="16"/>
      <c r="G259" s="16"/>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row>
    <row r="260" spans="1:205" s="14" customFormat="1">
      <c r="A260" s="12"/>
      <c r="B260" s="13"/>
      <c r="C260" s="13"/>
      <c r="D260" s="13"/>
      <c r="F260" s="16"/>
      <c r="G260" s="16"/>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row>
    <row r="261" spans="1:205" s="14" customFormat="1">
      <c r="A261" s="12"/>
      <c r="B261" s="13"/>
      <c r="C261" s="13"/>
      <c r="D261" s="13"/>
      <c r="F261" s="16"/>
      <c r="G261" s="16"/>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row>
    <row r="262" spans="1:205" s="14" customFormat="1">
      <c r="A262" s="12"/>
      <c r="B262" s="13"/>
      <c r="C262" s="13"/>
      <c r="D262" s="13"/>
      <c r="F262" s="16"/>
      <c r="G262" s="16"/>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row>
    <row r="263" spans="1:205" s="14" customFormat="1">
      <c r="A263" s="12"/>
      <c r="B263" s="13"/>
      <c r="C263" s="13"/>
      <c r="D263" s="13"/>
      <c r="F263" s="16"/>
      <c r="G263" s="16"/>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row>
    <row r="264" spans="1:205" s="14" customFormat="1">
      <c r="A264" s="12"/>
      <c r="B264" s="13"/>
      <c r="C264" s="13"/>
      <c r="D264" s="13"/>
      <c r="F264" s="16"/>
      <c r="G264" s="16"/>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row>
    <row r="265" spans="1:205" s="14" customFormat="1">
      <c r="A265" s="12"/>
      <c r="B265" s="13"/>
      <c r="C265" s="13"/>
      <c r="D265" s="13"/>
      <c r="F265" s="16"/>
      <c r="G265" s="16"/>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row>
    <row r="266" spans="1:205" s="14" customFormat="1">
      <c r="A266" s="12"/>
      <c r="B266" s="13"/>
      <c r="C266" s="13"/>
      <c r="D266" s="13"/>
      <c r="F266" s="16"/>
      <c r="G266" s="16"/>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row>
    <row r="267" spans="1:205" s="14" customFormat="1">
      <c r="A267" s="12"/>
      <c r="B267" s="13"/>
      <c r="C267" s="13"/>
      <c r="D267" s="13"/>
      <c r="F267" s="16"/>
      <c r="G267" s="16"/>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row>
    <row r="268" spans="1:205" s="14" customFormat="1">
      <c r="A268" s="12"/>
      <c r="B268" s="13"/>
      <c r="C268" s="13"/>
      <c r="D268" s="13"/>
      <c r="F268" s="16"/>
      <c r="G268" s="16"/>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row>
    <row r="269" spans="1:205" s="14" customFormat="1">
      <c r="A269" s="12"/>
      <c r="B269" s="13"/>
      <c r="C269" s="13"/>
      <c r="D269" s="13"/>
      <c r="F269" s="16"/>
      <c r="G269" s="16"/>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row>
    <row r="270" spans="1:205" s="14" customFormat="1">
      <c r="A270" s="12"/>
      <c r="B270" s="13"/>
      <c r="C270" s="13"/>
      <c r="D270" s="13"/>
      <c r="F270" s="16"/>
      <c r="G270" s="16"/>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row>
    <row r="271" spans="1:205" s="14" customFormat="1">
      <c r="A271" s="12"/>
      <c r="B271" s="13"/>
      <c r="C271" s="13"/>
      <c r="D271" s="13"/>
      <c r="F271" s="16"/>
      <c r="G271" s="16"/>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row>
    <row r="272" spans="1:205" s="14" customFormat="1">
      <c r="A272" s="12"/>
      <c r="B272" s="13"/>
      <c r="C272" s="13"/>
      <c r="D272" s="13"/>
      <c r="F272" s="16"/>
      <c r="G272" s="16"/>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row>
    <row r="273" spans="1:205" s="14" customFormat="1">
      <c r="A273" s="12"/>
      <c r="B273" s="13"/>
      <c r="C273" s="13"/>
      <c r="D273" s="13"/>
      <c r="F273" s="16"/>
      <c r="G273" s="16"/>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row>
    <row r="274" spans="1:205" s="14" customFormat="1">
      <c r="A274" s="12"/>
      <c r="B274" s="13"/>
      <c r="C274" s="13"/>
      <c r="D274" s="13"/>
      <c r="F274" s="16"/>
      <c r="G274" s="16"/>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row>
    <row r="275" spans="1:205" s="14" customFormat="1">
      <c r="A275" s="12"/>
      <c r="B275" s="13"/>
      <c r="C275" s="13"/>
      <c r="D275" s="13"/>
      <c r="F275" s="16"/>
      <c r="G275" s="16"/>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row>
    <row r="276" spans="1:205" s="14" customFormat="1">
      <c r="A276" s="12"/>
      <c r="B276" s="13"/>
      <c r="C276" s="13"/>
      <c r="D276" s="13"/>
      <c r="F276" s="16"/>
      <c r="G276" s="16"/>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row>
    <row r="277" spans="1:205" s="14" customFormat="1">
      <c r="A277" s="12"/>
      <c r="B277" s="13"/>
      <c r="C277" s="13"/>
      <c r="D277" s="13"/>
      <c r="F277" s="16"/>
      <c r="G277" s="16"/>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row>
    <row r="278" spans="1:205" s="14" customFormat="1">
      <c r="A278" s="12"/>
      <c r="B278" s="13"/>
      <c r="C278" s="13"/>
      <c r="D278" s="13"/>
      <c r="F278" s="16"/>
      <c r="G278" s="16"/>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row>
    <row r="279" spans="1:205" s="14" customFormat="1">
      <c r="A279" s="12"/>
      <c r="B279" s="13"/>
      <c r="C279" s="13"/>
      <c r="D279" s="13"/>
      <c r="F279" s="16"/>
      <c r="G279" s="16"/>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row>
    <row r="280" spans="1:205" s="14" customFormat="1">
      <c r="A280" s="12"/>
      <c r="B280" s="13"/>
      <c r="C280" s="13"/>
      <c r="D280" s="13"/>
      <c r="F280" s="16"/>
      <c r="G280" s="16"/>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row>
    <row r="281" spans="1:205" s="14" customFormat="1">
      <c r="A281" s="12"/>
      <c r="B281" s="13"/>
      <c r="C281" s="13"/>
      <c r="D281" s="13"/>
      <c r="F281" s="16"/>
      <c r="G281" s="16"/>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row>
    <row r="282" spans="1:205" s="14" customFormat="1">
      <c r="A282" s="12"/>
      <c r="B282" s="13"/>
      <c r="C282" s="13"/>
      <c r="D282" s="13"/>
      <c r="F282" s="16"/>
      <c r="G282" s="16"/>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row>
    <row r="283" spans="1:205" s="14" customFormat="1">
      <c r="A283" s="12"/>
      <c r="B283" s="13"/>
      <c r="C283" s="13"/>
      <c r="D283" s="13"/>
      <c r="F283" s="16"/>
      <c r="G283" s="16"/>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row>
    <row r="284" spans="1:205" s="14" customFormat="1">
      <c r="A284" s="12"/>
      <c r="B284" s="13"/>
      <c r="C284" s="13"/>
      <c r="D284" s="13"/>
      <c r="F284" s="16"/>
      <c r="G284" s="16"/>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row>
    <row r="285" spans="1:205" s="14" customFormat="1">
      <c r="A285" s="12"/>
      <c r="B285" s="13"/>
      <c r="C285" s="13"/>
      <c r="D285" s="13"/>
      <c r="F285" s="16"/>
      <c r="G285" s="16"/>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row>
    <row r="286" spans="1:205" s="14" customFormat="1">
      <c r="A286" s="12"/>
      <c r="B286" s="13"/>
      <c r="C286" s="13"/>
      <c r="D286" s="13"/>
      <c r="F286" s="16"/>
      <c r="G286" s="16"/>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row>
    <row r="287" spans="1:205" s="14" customFormat="1">
      <c r="A287" s="12"/>
      <c r="B287" s="13"/>
      <c r="C287" s="13"/>
      <c r="D287" s="13"/>
      <c r="F287" s="16"/>
      <c r="G287" s="16"/>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row>
    <row r="288" spans="1:205" s="14" customFormat="1">
      <c r="A288" s="12"/>
      <c r="B288" s="13"/>
      <c r="C288" s="13"/>
      <c r="D288" s="13"/>
      <c r="F288" s="16"/>
      <c r="G288" s="16"/>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row>
    <row r="289" spans="1:205" s="14" customFormat="1">
      <c r="A289" s="12"/>
      <c r="B289" s="13"/>
      <c r="C289" s="13"/>
      <c r="D289" s="13"/>
      <c r="F289" s="16"/>
      <c r="G289" s="16"/>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row>
    <row r="290" spans="1:205" s="14" customFormat="1">
      <c r="A290" s="12"/>
      <c r="B290" s="13"/>
      <c r="C290" s="13"/>
      <c r="D290" s="13"/>
      <c r="F290" s="16"/>
      <c r="G290" s="16"/>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row>
    <row r="291" spans="1:205" s="14" customFormat="1">
      <c r="A291" s="12"/>
      <c r="B291" s="13"/>
      <c r="C291" s="13"/>
      <c r="D291" s="13"/>
      <c r="F291" s="16"/>
      <c r="G291" s="16"/>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row>
    <row r="292" spans="1:205" s="14" customFormat="1">
      <c r="A292" s="12"/>
      <c r="B292" s="13"/>
      <c r="C292" s="13"/>
      <c r="D292" s="13"/>
      <c r="F292" s="16"/>
      <c r="G292" s="16"/>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row>
    <row r="293" spans="1:205" s="14" customFormat="1">
      <c r="A293" s="12"/>
      <c r="B293" s="13"/>
      <c r="C293" s="13"/>
      <c r="D293" s="13"/>
      <c r="F293" s="16"/>
      <c r="G293" s="16"/>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row>
    <row r="294" spans="1:205" s="14" customFormat="1">
      <c r="A294" s="12"/>
      <c r="B294" s="13"/>
      <c r="C294" s="13"/>
      <c r="D294" s="13"/>
      <c r="F294" s="16"/>
      <c r="G294" s="16"/>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row>
    <row r="295" spans="1:205" s="14" customFormat="1">
      <c r="A295" s="12"/>
      <c r="B295" s="13"/>
      <c r="C295" s="13"/>
      <c r="D295" s="13"/>
      <c r="F295" s="16"/>
      <c r="G295" s="16"/>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row>
    <row r="296" spans="1:205" s="14" customFormat="1">
      <c r="A296" s="12"/>
      <c r="B296" s="13"/>
      <c r="C296" s="13"/>
      <c r="D296" s="13"/>
      <c r="F296" s="16"/>
      <c r="G296" s="16"/>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row>
    <row r="297" spans="1:205" s="14" customFormat="1">
      <c r="A297" s="12"/>
      <c r="B297" s="13"/>
      <c r="C297" s="13"/>
      <c r="D297" s="13"/>
      <c r="F297" s="16"/>
      <c r="G297" s="16"/>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row>
    <row r="298" spans="1:205" s="14" customFormat="1">
      <c r="A298" s="12"/>
      <c r="B298" s="13"/>
      <c r="C298" s="13"/>
      <c r="D298" s="13"/>
      <c r="F298" s="16"/>
      <c r="G298" s="16"/>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row>
    <row r="299" spans="1:205" s="14" customFormat="1">
      <c r="A299" s="12"/>
      <c r="B299" s="13"/>
      <c r="C299" s="13"/>
      <c r="D299" s="13"/>
      <c r="F299" s="16"/>
      <c r="G299" s="16"/>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row>
    <row r="300" spans="1:205" s="14" customFormat="1">
      <c r="A300" s="12"/>
      <c r="B300" s="13"/>
      <c r="C300" s="13"/>
      <c r="D300" s="13"/>
      <c r="F300" s="16"/>
      <c r="G300" s="16"/>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row>
    <row r="301" spans="1:205" s="14" customFormat="1">
      <c r="A301" s="12"/>
      <c r="B301" s="13"/>
      <c r="C301" s="13"/>
      <c r="D301" s="13"/>
      <c r="F301" s="16"/>
      <c r="G301" s="16"/>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row>
    <row r="302" spans="1:205" s="14" customFormat="1">
      <c r="A302" s="12"/>
      <c r="B302" s="13"/>
      <c r="C302" s="13"/>
      <c r="D302" s="13"/>
      <c r="F302" s="16"/>
      <c r="G302" s="16"/>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row>
    <row r="303" spans="1:205" s="14" customFormat="1">
      <c r="A303" s="12"/>
      <c r="B303" s="13"/>
      <c r="C303" s="13"/>
      <c r="D303" s="13"/>
      <c r="F303" s="16"/>
      <c r="G303" s="16"/>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row>
    <row r="304" spans="1:205" s="14" customFormat="1">
      <c r="A304" s="12"/>
      <c r="B304" s="13"/>
      <c r="C304" s="13"/>
      <c r="D304" s="13"/>
      <c r="F304" s="16"/>
      <c r="G304" s="16"/>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row>
    <row r="305" spans="1:205" s="14" customFormat="1">
      <c r="A305" s="12"/>
      <c r="B305" s="13"/>
      <c r="C305" s="13"/>
      <c r="D305" s="13"/>
      <c r="F305" s="16"/>
      <c r="G305" s="16"/>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row>
    <row r="306" spans="1:205" s="14" customFormat="1">
      <c r="A306" s="12"/>
      <c r="B306" s="13"/>
      <c r="C306" s="13"/>
      <c r="D306" s="13"/>
      <c r="F306" s="16"/>
      <c r="G306" s="16"/>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row>
    <row r="307" spans="1:205" s="14" customFormat="1">
      <c r="A307" s="12"/>
      <c r="B307" s="13"/>
      <c r="C307" s="13"/>
      <c r="D307" s="13"/>
      <c r="F307" s="16"/>
      <c r="G307" s="16"/>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row>
    <row r="308" spans="1:205" s="14" customFormat="1">
      <c r="A308" s="12"/>
      <c r="B308" s="13"/>
      <c r="C308" s="13"/>
      <c r="D308" s="13"/>
      <c r="F308" s="16"/>
      <c r="G308" s="16"/>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row>
    <row r="309" spans="1:205" s="14" customFormat="1">
      <c r="A309" s="12"/>
      <c r="B309" s="13"/>
      <c r="C309" s="13"/>
      <c r="D309" s="13"/>
      <c r="F309" s="16"/>
      <c r="G309" s="16"/>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row>
    <row r="310" spans="1:205" s="14" customFormat="1">
      <c r="A310" s="12"/>
      <c r="B310" s="13"/>
      <c r="C310" s="13"/>
      <c r="D310" s="13"/>
      <c r="F310" s="16"/>
      <c r="G310" s="16"/>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row>
    <row r="311" spans="1:205" s="14" customFormat="1">
      <c r="A311" s="12"/>
      <c r="B311" s="13"/>
      <c r="C311" s="13"/>
      <c r="D311" s="13"/>
      <c r="F311" s="16"/>
      <c r="G311" s="16"/>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row>
    <row r="312" spans="1:205" s="14" customFormat="1">
      <c r="A312" s="12"/>
      <c r="B312" s="13"/>
      <c r="C312" s="13"/>
      <c r="D312" s="13"/>
      <c r="F312" s="16"/>
      <c r="G312" s="16"/>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row>
    <row r="313" spans="1:205" s="14" customFormat="1">
      <c r="A313" s="12"/>
      <c r="B313" s="13"/>
      <c r="C313" s="13"/>
      <c r="D313" s="13"/>
      <c r="F313" s="16"/>
      <c r="G313" s="16"/>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row>
    <row r="314" spans="1:205" s="14" customFormat="1">
      <c r="A314" s="12"/>
      <c r="B314" s="13"/>
      <c r="C314" s="13"/>
      <c r="D314" s="13"/>
      <c r="F314" s="16"/>
      <c r="G314" s="16"/>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row>
    <row r="315" spans="1:205" s="14" customFormat="1">
      <c r="A315" s="12"/>
      <c r="B315" s="13"/>
      <c r="C315" s="13"/>
      <c r="D315" s="13"/>
      <c r="F315" s="16"/>
      <c r="G315" s="16"/>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row>
    <row r="316" spans="1:205" s="14" customFormat="1">
      <c r="A316" s="12"/>
      <c r="B316" s="13"/>
      <c r="C316" s="13"/>
      <c r="D316" s="13"/>
      <c r="F316" s="16"/>
      <c r="G316" s="16"/>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row>
    <row r="317" spans="1:205" s="14" customFormat="1">
      <c r="A317" s="12"/>
      <c r="B317" s="13"/>
      <c r="C317" s="13"/>
      <c r="D317" s="13"/>
      <c r="F317" s="16"/>
      <c r="G317" s="16"/>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row>
    <row r="318" spans="1:205" s="14" customFormat="1">
      <c r="A318" s="12"/>
      <c r="B318" s="13"/>
      <c r="C318" s="13"/>
      <c r="D318" s="13"/>
      <c r="F318" s="16"/>
      <c r="G318" s="16"/>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row>
    <row r="319" spans="1:205" s="14" customFormat="1">
      <c r="A319" s="12"/>
      <c r="B319" s="13"/>
      <c r="C319" s="13"/>
      <c r="D319" s="13"/>
      <c r="F319" s="16"/>
      <c r="G319" s="16"/>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row>
    <row r="320" spans="1:205" s="14" customFormat="1">
      <c r="A320" s="12"/>
      <c r="B320" s="13"/>
      <c r="C320" s="13"/>
      <c r="D320" s="13"/>
      <c r="F320" s="16"/>
      <c r="G320" s="16"/>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row>
    <row r="321" spans="1:205" s="14" customFormat="1">
      <c r="A321" s="12"/>
      <c r="B321" s="13"/>
      <c r="C321" s="13"/>
      <c r="D321" s="13"/>
      <c r="F321" s="16"/>
      <c r="G321" s="16"/>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row>
    <row r="322" spans="1:205" s="14" customFormat="1">
      <c r="A322" s="12"/>
      <c r="B322" s="13"/>
      <c r="C322" s="13"/>
      <c r="D322" s="13"/>
      <c r="F322" s="16"/>
      <c r="G322" s="16"/>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row>
    <row r="323" spans="1:205" s="14" customFormat="1">
      <c r="A323" s="12"/>
      <c r="B323" s="13"/>
      <c r="C323" s="13"/>
      <c r="D323" s="13"/>
      <c r="F323" s="16"/>
      <c r="G323" s="16"/>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row>
    <row r="324" spans="1:205" s="14" customFormat="1">
      <c r="A324" s="12"/>
      <c r="B324" s="13"/>
      <c r="C324" s="13"/>
      <c r="D324" s="13"/>
      <c r="F324" s="16"/>
      <c r="G324" s="16"/>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row>
  </sheetData>
  <mergeCells count="29">
    <mergeCell ref="A5:C5"/>
    <mergeCell ref="A6:C6"/>
    <mergeCell ref="A13:C13"/>
    <mergeCell ref="A14:C14"/>
    <mergeCell ref="A18:C18"/>
    <mergeCell ref="A17:C17"/>
    <mergeCell ref="A15:C15"/>
    <mergeCell ref="A21:C21"/>
    <mergeCell ref="A24:C24"/>
    <mergeCell ref="B1:H1"/>
    <mergeCell ref="A2:C2"/>
    <mergeCell ref="A3:C3"/>
    <mergeCell ref="A7:C7"/>
    <mergeCell ref="A22:C22"/>
    <mergeCell ref="A23:C23"/>
    <mergeCell ref="A9:C9"/>
    <mergeCell ref="A10:C10"/>
    <mergeCell ref="A19:C19"/>
    <mergeCell ref="A8:C8"/>
    <mergeCell ref="A20:C20"/>
    <mergeCell ref="A11:C11"/>
    <mergeCell ref="A12:C12"/>
    <mergeCell ref="A16:C16"/>
    <mergeCell ref="A30:C30"/>
    <mergeCell ref="A27:C27"/>
    <mergeCell ref="A28:C28"/>
    <mergeCell ref="A25:C25"/>
    <mergeCell ref="A26:C26"/>
    <mergeCell ref="A29:C29"/>
  </mergeCells>
  <dataValidations count="9">
    <dataValidation type="textLength" operator="lessThanOrEqual" allowBlank="1" showInputMessage="1" showErrorMessage="1" sqref="G26:G28 G30 H1 G19:G20 G22:G24 G6:G12 G14:G17 H5:H1048576">
      <formula1>300</formula1>
    </dataValidation>
    <dataValidation allowBlank="1" showInputMessage="1" showErrorMessage="1" promptTitle="Instrucciones" prompt="Se encuentran las subrecomendaciones de cada recomendación específica. La recomendación específica se encuentra en las filas que tienen 2 columnas de resultados. Si en alguna fila la Columna A se encuentra vacía no hay subrecomendación." sqref="A2"/>
    <dataValidation allowBlank="1" showInputMessage="1" showErrorMessage="1" promptTitle="Instrucciones" prompt="Cada uno de estos grupos corresponde a los conjunton de recomendaciones emitidas por el CME" sqref="A3 A5"/>
    <dataValidation type="textLength" operator="lessThanOrEqual" allowBlank="1" showInputMessage="1" showErrorMessage="1" promptTitle="Instrucciones" prompt="En no más de 300 caracteres debe dar cuenta de la evidencia del cumplimiento o exponer la justificación por la falta de cumplimiento" sqref="H2">
      <formula1>300</formula1>
    </dataValidation>
    <dataValidation allowBlank="1" showInputMessage="1" showErrorMessage="1" promptTitle="Instrucciones" prompt="En esta columna debe responder si cumple o no con la práctica de la columna anterior_x000a__x000a_" sqref="E2"/>
    <dataValidation allowBlank="1" showInputMessage="1" showErrorMessage="1" promptTitle="Instrucciones" prompt="Porcentaje de contribución al cumplimiento del 100% de la recomendación específica._x000a__x000a_" sqref="G2"/>
    <dataValidation allowBlank="1" showInputMessage="1" showErrorMessage="1" promptTitle="Instrucciones" prompt="Porcentaje de contribución al cumplimiento del 100% del conjunto de recomendaciones del CME sobre este tema_x000a_" sqref="F2"/>
    <dataValidation type="list" allowBlank="1" showInputMessage="1" showErrorMessage="1" sqref="E35 E23:E24 E19:E21 E7:E13 E15:E17 E27:E30">
      <formula1>$A$38:$A$39</formula1>
    </dataValidation>
    <dataValidation type="list" allowBlank="1" showInputMessage="1" showErrorMessage="1" sqref="D7:D12 D15:D17 D19:D20 D23:D24 D27:D28 D30">
      <formula1>$A$33:$A$34</formula1>
    </dataValidation>
  </dataValidations>
  <pageMargins left="0.70866141732283472" right="0.70866141732283472" top="0.74803149606299213" bottom="0.74803149606299213" header="0.31496062992125984" footer="0.31496062992125984"/>
  <pageSetup scale="29" orientation="landscape"/>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outlinePr summaryBelow="0"/>
    <pageSetUpPr fitToPage="1"/>
  </sheetPr>
  <dimension ref="A1:GW354"/>
  <sheetViews>
    <sheetView showGridLines="0" zoomScale="80" zoomScaleNormal="80" zoomScaleSheetLayoutView="100" workbookViewId="0">
      <selection activeCell="F7" sqref="F7"/>
    </sheetView>
  </sheetViews>
  <sheetFormatPr baseColWidth="10" defaultColWidth="10.85546875" defaultRowHeight="18"/>
  <cols>
    <col min="1" max="1" width="64.140625" style="12" customWidth="1"/>
    <col min="2" max="3" width="45.85546875" style="3" customWidth="1"/>
    <col min="4" max="4" width="7.7109375" style="3" customWidth="1"/>
    <col min="5" max="5" width="7.7109375" style="14" customWidth="1"/>
    <col min="6" max="6" width="7.7109375" style="16" customWidth="1"/>
    <col min="7" max="7" width="13" style="16" customWidth="1"/>
    <col min="8" max="8" width="55.7109375" style="3" customWidth="1"/>
    <col min="9" max="16384" width="10.85546875" style="3"/>
  </cols>
  <sheetData>
    <row r="1" spans="1:205" s="2" customFormat="1" ht="125.25" customHeight="1">
      <c r="A1" s="18"/>
      <c r="B1" s="217" t="s">
        <v>280</v>
      </c>
      <c r="C1" s="217"/>
      <c r="D1" s="217"/>
      <c r="E1" s="217"/>
      <c r="F1" s="217"/>
      <c r="G1" s="218"/>
      <c r="H1" s="218"/>
    </row>
    <row r="2" spans="1:205" ht="48" customHeight="1">
      <c r="A2" s="219" t="s">
        <v>14</v>
      </c>
      <c r="B2" s="220"/>
      <c r="C2" s="220"/>
      <c r="D2" s="99"/>
      <c r="E2" s="19"/>
      <c r="F2" s="20"/>
      <c r="G2" s="73" t="s">
        <v>13</v>
      </c>
      <c r="H2" s="22" t="s">
        <v>3</v>
      </c>
    </row>
    <row r="3" spans="1:205" ht="35.1" customHeight="1">
      <c r="A3" s="219" t="s">
        <v>10</v>
      </c>
      <c r="B3" s="220"/>
      <c r="C3" s="220"/>
      <c r="D3" s="99"/>
      <c r="E3" s="19"/>
      <c r="F3" s="20"/>
      <c r="G3" s="69">
        <f>SUM(G5:G35)</f>
        <v>1.0000000000000002</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row>
    <row r="4" spans="1:205" ht="35.1" customHeight="1">
      <c r="A4" s="8"/>
      <c r="B4" s="8"/>
      <c r="C4" s="8"/>
      <c r="D4" s="8"/>
      <c r="E4" s="8"/>
      <c r="F4" s="8"/>
      <c r="G4" s="70"/>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row>
    <row r="5" spans="1:205" ht="39" customHeight="1">
      <c r="A5" s="219" t="s">
        <v>11</v>
      </c>
      <c r="B5" s="220"/>
      <c r="C5" s="220"/>
      <c r="D5" s="27" t="s">
        <v>282</v>
      </c>
      <c r="E5" s="27" t="s">
        <v>0</v>
      </c>
      <c r="F5" s="27"/>
      <c r="G5" s="69">
        <f>SUM(F7:F30)</f>
        <v>0.88000000000000023</v>
      </c>
      <c r="H5" s="4"/>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row>
    <row r="6" spans="1:205" ht="41.25" customHeight="1">
      <c r="A6" s="280" t="s">
        <v>12</v>
      </c>
      <c r="B6" s="280"/>
      <c r="C6" s="280"/>
      <c r="D6" s="144"/>
      <c r="E6" s="144"/>
      <c r="F6" s="145"/>
      <c r="G6" s="9"/>
      <c r="H6" s="4"/>
    </row>
    <row r="7" spans="1:205" ht="55.5" customHeight="1">
      <c r="A7" s="292" t="s">
        <v>97</v>
      </c>
      <c r="B7" s="292"/>
      <c r="C7" s="292"/>
      <c r="D7" s="147" t="s">
        <v>284</v>
      </c>
      <c r="E7" s="147" t="s">
        <v>2</v>
      </c>
      <c r="F7" s="24">
        <f>IF(AND(D7="A",E7="SI"),1/$D$36,IF(AND(D7="A",E7="NO"),0,IF(D7="NA",0,0)))</f>
        <v>0.04</v>
      </c>
      <c r="G7" s="71"/>
      <c r="H7" s="7"/>
    </row>
    <row r="8" spans="1:205" ht="54.75" customHeight="1">
      <c r="A8" s="292" t="s">
        <v>99</v>
      </c>
      <c r="B8" s="292"/>
      <c r="C8" s="292"/>
      <c r="D8" s="147" t="s">
        <v>284</v>
      </c>
      <c r="E8" s="147" t="s">
        <v>2</v>
      </c>
      <c r="F8" s="24">
        <f t="shared" ref="F8:F10" si="0">IF(AND(D8="A",E8="SI"),1/$D$36,IF(AND(D8="A",E8="NO"),0,IF(D8="NA",0,0)))</f>
        <v>0.04</v>
      </c>
      <c r="G8" s="71"/>
      <c r="H8" s="7"/>
    </row>
    <row r="9" spans="1:205" ht="55.5" customHeight="1">
      <c r="A9" s="292" t="s">
        <v>98</v>
      </c>
      <c r="B9" s="292"/>
      <c r="C9" s="292"/>
      <c r="D9" s="147" t="s">
        <v>284</v>
      </c>
      <c r="E9" s="147" t="s">
        <v>2</v>
      </c>
      <c r="F9" s="24">
        <f t="shared" si="0"/>
        <v>0.04</v>
      </c>
      <c r="G9" s="71"/>
      <c r="H9" s="7"/>
    </row>
    <row r="10" spans="1:205" ht="125.25" customHeight="1">
      <c r="A10" s="297" t="s">
        <v>100</v>
      </c>
      <c r="B10" s="297"/>
      <c r="C10" s="298"/>
      <c r="D10" s="147" t="s">
        <v>284</v>
      </c>
      <c r="E10" s="147" t="s">
        <v>2</v>
      </c>
      <c r="F10" s="24">
        <f t="shared" si="0"/>
        <v>0.04</v>
      </c>
      <c r="G10" s="71"/>
      <c r="H10" s="7"/>
    </row>
    <row r="11" spans="1:205" ht="53.25" customHeight="1">
      <c r="A11" s="230" t="s">
        <v>126</v>
      </c>
      <c r="B11" s="227"/>
      <c r="C11" s="227"/>
      <c r="D11" s="142"/>
      <c r="E11" s="142"/>
      <c r="F11" s="143"/>
      <c r="G11" s="71"/>
      <c r="H11" s="7"/>
    </row>
    <row r="12" spans="1:205" ht="59.1" customHeight="1">
      <c r="A12" s="286" t="s">
        <v>101</v>
      </c>
      <c r="B12" s="287"/>
      <c r="C12" s="288"/>
      <c r="D12" s="147" t="s">
        <v>284</v>
      </c>
      <c r="E12" s="147" t="s">
        <v>2</v>
      </c>
      <c r="F12" s="24">
        <f t="shared" ref="F12:F17" si="1">IF(AND(D12="A",E12="SI"),1/$D$36,IF(AND(D12="A",E12="NO"),0,IF(D12="NA",0,0)))</f>
        <v>0.04</v>
      </c>
      <c r="G12" s="71"/>
      <c r="H12" s="7"/>
    </row>
    <row r="13" spans="1:205" ht="74.25" customHeight="1">
      <c r="A13" s="286" t="s">
        <v>102</v>
      </c>
      <c r="B13" s="287"/>
      <c r="C13" s="288"/>
      <c r="D13" s="147" t="s">
        <v>284</v>
      </c>
      <c r="E13" s="147" t="s">
        <v>2</v>
      </c>
      <c r="F13" s="24">
        <f t="shared" si="1"/>
        <v>0.04</v>
      </c>
      <c r="G13" s="71"/>
      <c r="H13" s="7"/>
    </row>
    <row r="14" spans="1:205" ht="45.95" customHeight="1">
      <c r="A14" s="286" t="s">
        <v>113</v>
      </c>
      <c r="B14" s="287"/>
      <c r="C14" s="288"/>
      <c r="D14" s="147" t="s">
        <v>284</v>
      </c>
      <c r="E14" s="147" t="s">
        <v>2</v>
      </c>
      <c r="F14" s="24">
        <f t="shared" si="1"/>
        <v>0.04</v>
      </c>
      <c r="G14" s="71"/>
      <c r="H14" s="7"/>
    </row>
    <row r="15" spans="1:205" ht="44.1" customHeight="1">
      <c r="A15" s="267" t="s">
        <v>103</v>
      </c>
      <c r="B15" s="267"/>
      <c r="C15" s="267"/>
      <c r="D15" s="147" t="s">
        <v>284</v>
      </c>
      <c r="E15" s="147" t="s">
        <v>2</v>
      </c>
      <c r="F15" s="24">
        <f t="shared" si="1"/>
        <v>0.04</v>
      </c>
      <c r="G15" s="71"/>
      <c r="H15" s="7"/>
    </row>
    <row r="16" spans="1:205" ht="54" customHeight="1">
      <c r="A16" s="267" t="s">
        <v>104</v>
      </c>
      <c r="B16" s="267"/>
      <c r="C16" s="267"/>
      <c r="D16" s="147" t="s">
        <v>284</v>
      </c>
      <c r="E16" s="147" t="s">
        <v>2</v>
      </c>
      <c r="F16" s="24">
        <f t="shared" si="1"/>
        <v>0.04</v>
      </c>
      <c r="G16" s="71"/>
      <c r="H16" s="7"/>
    </row>
    <row r="17" spans="1:8" ht="54.75" customHeight="1">
      <c r="A17" s="267" t="s">
        <v>105</v>
      </c>
      <c r="B17" s="267"/>
      <c r="C17" s="267"/>
      <c r="D17" s="147" t="s">
        <v>284</v>
      </c>
      <c r="E17" s="147" t="s">
        <v>2</v>
      </c>
      <c r="F17" s="24">
        <f t="shared" si="1"/>
        <v>0.04</v>
      </c>
      <c r="G17" s="71"/>
      <c r="H17" s="7"/>
    </row>
    <row r="18" spans="1:8" ht="54.75" customHeight="1">
      <c r="A18" s="300" t="s">
        <v>127</v>
      </c>
      <c r="B18" s="301"/>
      <c r="C18" s="301"/>
      <c r="D18" s="102"/>
      <c r="E18" s="102"/>
      <c r="F18" s="102"/>
      <c r="G18" s="71"/>
      <c r="H18" s="7"/>
    </row>
    <row r="19" spans="1:8" ht="60.75" customHeight="1">
      <c r="A19" s="299" t="s">
        <v>133</v>
      </c>
      <c r="B19" s="267"/>
      <c r="C19" s="267"/>
      <c r="D19" s="147" t="s">
        <v>284</v>
      </c>
      <c r="E19" s="147" t="s">
        <v>2</v>
      </c>
      <c r="F19" s="24">
        <f t="shared" ref="F19:F30" si="2">IF(AND(D19="A",E19="SI"),1/$D$36,IF(AND(D19="A",E19="NO"),0,IF(D19="NA",0,0)))</f>
        <v>0.04</v>
      </c>
      <c r="G19" s="71"/>
      <c r="H19" s="7"/>
    </row>
    <row r="20" spans="1:8" ht="60.75" customHeight="1">
      <c r="A20" s="299" t="s">
        <v>132</v>
      </c>
      <c r="B20" s="267"/>
      <c r="C20" s="267"/>
      <c r="D20" s="147" t="s">
        <v>284</v>
      </c>
      <c r="E20" s="147" t="s">
        <v>2</v>
      </c>
      <c r="F20" s="24">
        <f t="shared" si="2"/>
        <v>0.04</v>
      </c>
      <c r="G20" s="71"/>
      <c r="H20" s="7"/>
    </row>
    <row r="21" spans="1:8" ht="54.75" customHeight="1">
      <c r="A21" s="299" t="s">
        <v>131</v>
      </c>
      <c r="B21" s="267"/>
      <c r="C21" s="267"/>
      <c r="D21" s="147" t="s">
        <v>284</v>
      </c>
      <c r="E21" s="147" t="s">
        <v>2</v>
      </c>
      <c r="F21" s="24">
        <f t="shared" si="2"/>
        <v>0.04</v>
      </c>
      <c r="G21" s="71"/>
      <c r="H21" s="7"/>
    </row>
    <row r="22" spans="1:8" ht="54.75" customHeight="1">
      <c r="A22" s="299" t="s">
        <v>130</v>
      </c>
      <c r="B22" s="267"/>
      <c r="C22" s="267"/>
      <c r="D22" s="147" t="s">
        <v>284</v>
      </c>
      <c r="E22" s="147" t="s">
        <v>2</v>
      </c>
      <c r="F22" s="24">
        <f t="shared" si="2"/>
        <v>0.04</v>
      </c>
      <c r="G22" s="71"/>
      <c r="H22" s="7"/>
    </row>
    <row r="23" spans="1:8" ht="54.75" customHeight="1">
      <c r="A23" s="299" t="s">
        <v>129</v>
      </c>
      <c r="B23" s="267"/>
      <c r="C23" s="267"/>
      <c r="D23" s="147" t="s">
        <v>284</v>
      </c>
      <c r="E23" s="147" t="s">
        <v>2</v>
      </c>
      <c r="F23" s="24">
        <f t="shared" si="2"/>
        <v>0.04</v>
      </c>
      <c r="G23" s="71"/>
      <c r="H23" s="7"/>
    </row>
    <row r="24" spans="1:8" ht="51.75" customHeight="1">
      <c r="A24" s="299" t="s">
        <v>128</v>
      </c>
      <c r="B24" s="267"/>
      <c r="C24" s="267"/>
      <c r="D24" s="147" t="s">
        <v>284</v>
      </c>
      <c r="E24" s="147" t="s">
        <v>2</v>
      </c>
      <c r="F24" s="24">
        <f t="shared" si="2"/>
        <v>0.04</v>
      </c>
      <c r="G24" s="71"/>
      <c r="H24" s="7"/>
    </row>
    <row r="25" spans="1:8" ht="48" customHeight="1">
      <c r="A25" s="299" t="s">
        <v>106</v>
      </c>
      <c r="B25" s="267"/>
      <c r="C25" s="267"/>
      <c r="D25" s="147" t="s">
        <v>284</v>
      </c>
      <c r="E25" s="147" t="s">
        <v>2</v>
      </c>
      <c r="F25" s="24">
        <f t="shared" si="2"/>
        <v>0.04</v>
      </c>
      <c r="G25" s="71"/>
      <c r="H25" s="7"/>
    </row>
    <row r="26" spans="1:8" ht="86.25" customHeight="1">
      <c r="A26" s="262" t="s">
        <v>107</v>
      </c>
      <c r="B26" s="263"/>
      <c r="C26" s="273"/>
      <c r="D26" s="147" t="s">
        <v>284</v>
      </c>
      <c r="E26" s="147" t="s">
        <v>2</v>
      </c>
      <c r="F26" s="24">
        <f t="shared" si="2"/>
        <v>0.04</v>
      </c>
      <c r="G26" s="71"/>
      <c r="H26" s="7"/>
    </row>
    <row r="27" spans="1:8" ht="41.1" customHeight="1">
      <c r="A27" s="293" t="s">
        <v>108</v>
      </c>
      <c r="B27" s="294"/>
      <c r="C27" s="294"/>
      <c r="D27" s="147" t="s">
        <v>284</v>
      </c>
      <c r="E27" s="147" t="s">
        <v>2</v>
      </c>
      <c r="F27" s="24">
        <f t="shared" si="2"/>
        <v>0.04</v>
      </c>
      <c r="G27" s="71"/>
      <c r="H27" s="7"/>
    </row>
    <row r="28" spans="1:8" ht="96.95" customHeight="1">
      <c r="A28" s="263" t="s">
        <v>267</v>
      </c>
      <c r="B28" s="263"/>
      <c r="C28" s="273"/>
      <c r="D28" s="147" t="s">
        <v>284</v>
      </c>
      <c r="E28" s="147" t="s">
        <v>2</v>
      </c>
      <c r="F28" s="24">
        <f t="shared" si="2"/>
        <v>0.04</v>
      </c>
      <c r="G28" s="71"/>
      <c r="H28" s="7"/>
    </row>
    <row r="29" spans="1:8" ht="72.95" customHeight="1">
      <c r="A29" s="262" t="s">
        <v>109</v>
      </c>
      <c r="B29" s="263"/>
      <c r="C29" s="273"/>
      <c r="D29" s="147" t="s">
        <v>284</v>
      </c>
      <c r="E29" s="147" t="s">
        <v>2</v>
      </c>
      <c r="F29" s="24">
        <f t="shared" si="2"/>
        <v>0.04</v>
      </c>
      <c r="G29" s="71"/>
      <c r="H29" s="7"/>
    </row>
    <row r="30" spans="1:8" ht="47.25" customHeight="1">
      <c r="A30" s="262" t="s">
        <v>110</v>
      </c>
      <c r="B30" s="263"/>
      <c r="C30" s="273"/>
      <c r="D30" s="147" t="s">
        <v>284</v>
      </c>
      <c r="E30" s="147" t="s">
        <v>2</v>
      </c>
      <c r="F30" s="24">
        <f t="shared" si="2"/>
        <v>0.04</v>
      </c>
      <c r="G30" s="71"/>
      <c r="H30" s="7"/>
    </row>
    <row r="31" spans="1:8" ht="39.950000000000003" customHeight="1">
      <c r="A31" s="295" t="s">
        <v>16</v>
      </c>
      <c r="B31" s="296"/>
      <c r="C31" s="296"/>
      <c r="D31" s="148"/>
      <c r="E31" s="148"/>
      <c r="F31" s="149"/>
      <c r="G31" s="69">
        <f>+F32+F33</f>
        <v>0.08</v>
      </c>
      <c r="H31" s="4"/>
    </row>
    <row r="32" spans="1:8" ht="47.1" customHeight="1">
      <c r="A32" s="262" t="s">
        <v>111</v>
      </c>
      <c r="B32" s="263"/>
      <c r="C32" s="273"/>
      <c r="D32" s="147" t="s">
        <v>284</v>
      </c>
      <c r="E32" s="147" t="s">
        <v>2</v>
      </c>
      <c r="F32" s="24">
        <f t="shared" ref="F32:F33" si="3">IF(AND(D32="A",E32="SI"),1/$D$36,IF(AND(D32="A",E32="NO"),0,IF(D32="NA",0,0)))</f>
        <v>0.04</v>
      </c>
      <c r="G32" s="71"/>
      <c r="H32" s="7"/>
    </row>
    <row r="33" spans="1:8" ht="51.95" customHeight="1">
      <c r="A33" s="262" t="s">
        <v>112</v>
      </c>
      <c r="B33" s="263"/>
      <c r="C33" s="273"/>
      <c r="D33" s="147" t="s">
        <v>284</v>
      </c>
      <c r="E33" s="147" t="s">
        <v>2</v>
      </c>
      <c r="F33" s="24">
        <f t="shared" si="3"/>
        <v>0.04</v>
      </c>
      <c r="G33" s="71"/>
      <c r="H33" s="7"/>
    </row>
    <row r="34" spans="1:8" ht="33.950000000000003" customHeight="1">
      <c r="A34" s="295" t="s">
        <v>15</v>
      </c>
      <c r="B34" s="296"/>
      <c r="C34" s="296"/>
      <c r="D34" s="101"/>
      <c r="E34" s="23"/>
      <c r="F34" s="23"/>
      <c r="G34" s="69">
        <f>+F35</f>
        <v>0.04</v>
      </c>
      <c r="H34" s="4"/>
    </row>
    <row r="35" spans="1:8" ht="73.5" customHeight="1">
      <c r="A35" s="262" t="s">
        <v>146</v>
      </c>
      <c r="B35" s="263"/>
      <c r="C35" s="273"/>
      <c r="D35" s="147" t="s">
        <v>284</v>
      </c>
      <c r="E35" s="147" t="s">
        <v>2</v>
      </c>
      <c r="F35" s="24">
        <f>IF(AND(D35="A",E35="SI"),1/$D$36,IF(AND(D35="A",E35="NO"),0,IF(D35="NA",0,0)))</f>
        <v>0.04</v>
      </c>
      <c r="G35" s="71"/>
      <c r="H35" s="7"/>
    </row>
    <row r="36" spans="1:8">
      <c r="B36" s="13"/>
      <c r="C36" s="13"/>
      <c r="D36" s="129">
        <f>COUNTIF(D7:D35,"A")</f>
        <v>25</v>
      </c>
    </row>
    <row r="37" spans="1:8">
      <c r="A37" s="53" t="s">
        <v>283</v>
      </c>
      <c r="B37" s="13"/>
      <c r="C37" s="13"/>
      <c r="D37" s="13"/>
    </row>
    <row r="38" spans="1:8">
      <c r="A38" s="54" t="s">
        <v>284</v>
      </c>
      <c r="B38" s="13"/>
      <c r="C38" s="13"/>
      <c r="D38" s="13"/>
    </row>
    <row r="39" spans="1:8">
      <c r="A39" s="55" t="s">
        <v>257</v>
      </c>
      <c r="B39" s="13"/>
      <c r="C39" s="13"/>
      <c r="D39" s="13"/>
    </row>
    <row r="40" spans="1:8">
      <c r="B40" s="13"/>
      <c r="C40" s="13"/>
      <c r="D40" s="13"/>
    </row>
    <row r="41" spans="1:8">
      <c r="B41" s="13"/>
      <c r="C41" s="13"/>
      <c r="D41" s="13"/>
    </row>
    <row r="42" spans="1:8">
      <c r="A42" s="53" t="s">
        <v>145</v>
      </c>
      <c r="B42" s="13"/>
      <c r="C42" s="13"/>
      <c r="D42" s="13"/>
    </row>
    <row r="43" spans="1:8">
      <c r="A43" s="54" t="s">
        <v>2</v>
      </c>
      <c r="B43" s="13"/>
      <c r="C43" s="13"/>
      <c r="D43" s="13"/>
    </row>
    <row r="44" spans="1:8">
      <c r="A44" s="55" t="s">
        <v>1</v>
      </c>
      <c r="B44" s="13"/>
      <c r="C44" s="13"/>
      <c r="D44" s="13"/>
    </row>
    <row r="45" spans="1:8">
      <c r="B45" s="13"/>
      <c r="C45" s="13"/>
      <c r="D45" s="13"/>
    </row>
    <row r="46" spans="1:8">
      <c r="B46" s="13"/>
      <c r="C46" s="13"/>
      <c r="D46" s="13"/>
    </row>
    <row r="47" spans="1:8">
      <c r="B47" s="13"/>
      <c r="C47" s="13"/>
      <c r="D47" s="13"/>
    </row>
    <row r="48" spans="1:8">
      <c r="B48" s="13"/>
      <c r="C48" s="13"/>
      <c r="D48" s="13"/>
    </row>
    <row r="49" spans="2:4">
      <c r="B49" s="13"/>
      <c r="C49" s="13"/>
      <c r="D49" s="13"/>
    </row>
    <row r="50" spans="2:4">
      <c r="B50" s="13"/>
      <c r="C50" s="13"/>
      <c r="D50" s="13"/>
    </row>
    <row r="51" spans="2:4">
      <c r="B51" s="13"/>
      <c r="C51" s="13"/>
      <c r="D51" s="13"/>
    </row>
    <row r="52" spans="2:4">
      <c r="B52" s="13"/>
      <c r="C52" s="13"/>
      <c r="D52" s="13"/>
    </row>
    <row r="53" spans="2:4">
      <c r="B53" s="13"/>
      <c r="C53" s="13"/>
      <c r="D53" s="13"/>
    </row>
    <row r="54" spans="2:4">
      <c r="B54" s="13"/>
      <c r="C54" s="13"/>
      <c r="D54" s="13"/>
    </row>
    <row r="55" spans="2:4">
      <c r="B55" s="13"/>
      <c r="C55" s="13"/>
      <c r="D55" s="13"/>
    </row>
    <row r="56" spans="2:4">
      <c r="B56" s="13"/>
      <c r="C56" s="13"/>
      <c r="D56" s="13"/>
    </row>
    <row r="57" spans="2:4">
      <c r="B57" s="13"/>
      <c r="C57" s="13"/>
      <c r="D57" s="13"/>
    </row>
    <row r="58" spans="2:4">
      <c r="B58" s="13"/>
      <c r="C58" s="13"/>
      <c r="D58" s="13"/>
    </row>
    <row r="59" spans="2:4">
      <c r="B59" s="13"/>
      <c r="C59" s="13"/>
      <c r="D59" s="13"/>
    </row>
    <row r="60" spans="2:4">
      <c r="B60" s="13"/>
      <c r="C60" s="13"/>
      <c r="D60" s="13"/>
    </row>
    <row r="61" spans="2:4">
      <c r="B61" s="13"/>
      <c r="C61" s="13"/>
      <c r="D61" s="13"/>
    </row>
    <row r="62" spans="2:4">
      <c r="B62" s="13"/>
      <c r="C62" s="13"/>
      <c r="D62" s="13"/>
    </row>
    <row r="63" spans="2:4">
      <c r="B63" s="13"/>
      <c r="C63" s="13"/>
      <c r="D63" s="13"/>
    </row>
    <row r="64" spans="2:4">
      <c r="B64" s="13"/>
      <c r="C64" s="13"/>
      <c r="D64" s="13"/>
    </row>
    <row r="65" spans="2:4">
      <c r="B65" s="13"/>
      <c r="C65" s="13"/>
      <c r="D65" s="13"/>
    </row>
    <row r="66" spans="2:4">
      <c r="B66" s="13"/>
      <c r="C66" s="13"/>
      <c r="D66" s="13"/>
    </row>
    <row r="67" spans="2:4">
      <c r="B67" s="13"/>
      <c r="C67" s="13"/>
      <c r="D67" s="13"/>
    </row>
    <row r="68" spans="2:4">
      <c r="B68" s="13"/>
      <c r="C68" s="13"/>
      <c r="D68" s="13"/>
    </row>
    <row r="69" spans="2:4">
      <c r="B69" s="13"/>
      <c r="C69" s="13"/>
      <c r="D69" s="13"/>
    </row>
    <row r="70" spans="2:4">
      <c r="B70" s="13"/>
      <c r="C70" s="13"/>
      <c r="D70" s="13"/>
    </row>
    <row r="71" spans="2:4">
      <c r="B71" s="13"/>
      <c r="C71" s="13"/>
      <c r="D71" s="13"/>
    </row>
    <row r="72" spans="2:4">
      <c r="B72" s="13"/>
      <c r="C72" s="13"/>
      <c r="D72" s="13"/>
    </row>
    <row r="73" spans="2:4">
      <c r="B73" s="13"/>
      <c r="C73" s="13"/>
      <c r="D73" s="13"/>
    </row>
    <row r="74" spans="2:4">
      <c r="B74" s="13"/>
      <c r="C74" s="13"/>
      <c r="D74" s="13"/>
    </row>
    <row r="75" spans="2:4">
      <c r="B75" s="13"/>
      <c r="C75" s="13"/>
      <c r="D75" s="13"/>
    </row>
    <row r="76" spans="2:4">
      <c r="B76" s="13"/>
      <c r="C76" s="13"/>
      <c r="D76" s="13"/>
    </row>
    <row r="77" spans="2:4">
      <c r="B77" s="13"/>
      <c r="C77" s="13"/>
      <c r="D77" s="13"/>
    </row>
    <row r="78" spans="2:4">
      <c r="B78" s="13"/>
      <c r="C78" s="13"/>
      <c r="D78" s="13"/>
    </row>
    <row r="79" spans="2:4">
      <c r="B79" s="13"/>
      <c r="C79" s="13"/>
      <c r="D79" s="13"/>
    </row>
    <row r="80" spans="2:4">
      <c r="B80" s="13"/>
      <c r="C80" s="13"/>
      <c r="D80" s="13"/>
    </row>
    <row r="81" spans="2:4">
      <c r="B81" s="13"/>
      <c r="C81" s="13"/>
      <c r="D81" s="13"/>
    </row>
    <row r="82" spans="2:4">
      <c r="B82" s="13"/>
      <c r="C82" s="13"/>
      <c r="D82" s="13"/>
    </row>
    <row r="83" spans="2:4">
      <c r="B83" s="13"/>
      <c r="C83" s="13"/>
      <c r="D83" s="13"/>
    </row>
    <row r="84" spans="2:4">
      <c r="B84" s="13"/>
      <c r="C84" s="13"/>
      <c r="D84" s="13"/>
    </row>
    <row r="85" spans="2:4">
      <c r="B85" s="13"/>
      <c r="C85" s="13"/>
      <c r="D85" s="13"/>
    </row>
    <row r="86" spans="2:4">
      <c r="B86" s="13"/>
      <c r="C86" s="13"/>
      <c r="D86" s="13"/>
    </row>
    <row r="87" spans="2:4">
      <c r="B87" s="13"/>
      <c r="C87" s="13"/>
      <c r="D87" s="13"/>
    </row>
    <row r="88" spans="2:4">
      <c r="B88" s="13"/>
      <c r="C88" s="13"/>
      <c r="D88" s="13"/>
    </row>
    <row r="89" spans="2:4">
      <c r="B89" s="13"/>
      <c r="C89" s="13"/>
      <c r="D89" s="13"/>
    </row>
    <row r="90" spans="2:4">
      <c r="B90" s="13"/>
      <c r="C90" s="13"/>
      <c r="D90" s="13"/>
    </row>
    <row r="91" spans="2:4">
      <c r="B91" s="13"/>
      <c r="C91" s="13"/>
      <c r="D91" s="13"/>
    </row>
    <row r="92" spans="2:4">
      <c r="B92" s="13"/>
      <c r="C92" s="13"/>
      <c r="D92" s="13"/>
    </row>
    <row r="93" spans="2:4">
      <c r="B93" s="13"/>
      <c r="C93" s="13"/>
      <c r="D93" s="13"/>
    </row>
    <row r="94" spans="2:4">
      <c r="B94" s="13"/>
      <c r="C94" s="13"/>
      <c r="D94" s="13"/>
    </row>
    <row r="95" spans="2:4">
      <c r="B95" s="13"/>
      <c r="C95" s="13"/>
      <c r="D95" s="13"/>
    </row>
    <row r="96" spans="2:4">
      <c r="B96" s="13"/>
      <c r="C96" s="13"/>
      <c r="D96" s="13"/>
    </row>
    <row r="97" spans="2:4">
      <c r="B97" s="13"/>
      <c r="C97" s="13"/>
      <c r="D97" s="13"/>
    </row>
    <row r="98" spans="2:4">
      <c r="B98" s="13"/>
      <c r="C98" s="13"/>
      <c r="D98" s="13"/>
    </row>
    <row r="99" spans="2:4">
      <c r="B99" s="13"/>
      <c r="C99" s="13"/>
      <c r="D99" s="13"/>
    </row>
    <row r="100" spans="2:4">
      <c r="B100" s="13"/>
      <c r="C100" s="13"/>
      <c r="D100" s="13"/>
    </row>
    <row r="101" spans="2:4">
      <c r="B101" s="13"/>
      <c r="C101" s="13"/>
      <c r="D101" s="13"/>
    </row>
    <row r="102" spans="2:4">
      <c r="B102" s="13"/>
      <c r="C102" s="13"/>
      <c r="D102" s="13"/>
    </row>
    <row r="103" spans="2:4">
      <c r="B103" s="13"/>
      <c r="C103" s="13"/>
      <c r="D103" s="13"/>
    </row>
    <row r="104" spans="2:4">
      <c r="B104" s="13"/>
      <c r="C104" s="13"/>
      <c r="D104" s="13"/>
    </row>
    <row r="105" spans="2:4">
      <c r="B105" s="13"/>
      <c r="C105" s="13"/>
      <c r="D105" s="13"/>
    </row>
    <row r="106" spans="2:4">
      <c r="B106" s="13"/>
      <c r="C106" s="13"/>
      <c r="D106" s="13"/>
    </row>
    <row r="107" spans="2:4">
      <c r="B107" s="13"/>
      <c r="C107" s="13"/>
      <c r="D107" s="13"/>
    </row>
    <row r="108" spans="2:4">
      <c r="B108" s="13"/>
      <c r="C108" s="13"/>
      <c r="D108" s="13"/>
    </row>
    <row r="109" spans="2:4">
      <c r="B109" s="13"/>
      <c r="C109" s="13"/>
      <c r="D109" s="13"/>
    </row>
    <row r="110" spans="2:4">
      <c r="B110" s="13"/>
      <c r="C110" s="13"/>
      <c r="D110" s="13"/>
    </row>
    <row r="111" spans="2:4">
      <c r="B111" s="13"/>
      <c r="C111" s="13"/>
      <c r="D111" s="13"/>
    </row>
    <row r="112" spans="2:4">
      <c r="B112" s="13"/>
      <c r="C112" s="13"/>
      <c r="D112" s="13"/>
    </row>
    <row r="113" spans="2:4">
      <c r="B113" s="13"/>
      <c r="C113" s="13"/>
      <c r="D113" s="13"/>
    </row>
    <row r="114" spans="2:4">
      <c r="B114" s="13"/>
      <c r="C114" s="13"/>
      <c r="D114" s="13"/>
    </row>
    <row r="115" spans="2:4">
      <c r="B115" s="13"/>
      <c r="C115" s="13"/>
      <c r="D115" s="13"/>
    </row>
    <row r="116" spans="2:4">
      <c r="B116" s="13"/>
      <c r="C116" s="13"/>
      <c r="D116" s="13"/>
    </row>
    <row r="117" spans="2:4">
      <c r="B117" s="13"/>
      <c r="C117" s="13"/>
      <c r="D117" s="13"/>
    </row>
    <row r="118" spans="2:4">
      <c r="B118" s="13"/>
      <c r="C118" s="13"/>
      <c r="D118" s="13"/>
    </row>
    <row r="119" spans="2:4">
      <c r="B119" s="13"/>
      <c r="C119" s="13"/>
      <c r="D119" s="13"/>
    </row>
    <row r="120" spans="2:4">
      <c r="B120" s="13"/>
      <c r="C120" s="13"/>
      <c r="D120" s="13"/>
    </row>
    <row r="121" spans="2:4">
      <c r="B121" s="13"/>
      <c r="C121" s="13"/>
      <c r="D121" s="13"/>
    </row>
    <row r="122" spans="2:4">
      <c r="B122" s="13"/>
      <c r="C122" s="13"/>
      <c r="D122" s="13"/>
    </row>
    <row r="123" spans="2:4">
      <c r="B123" s="13"/>
      <c r="C123" s="13"/>
      <c r="D123" s="13"/>
    </row>
    <row r="124" spans="2:4">
      <c r="B124" s="13"/>
      <c r="C124" s="13"/>
      <c r="D124" s="13"/>
    </row>
    <row r="125" spans="2:4">
      <c r="B125" s="13"/>
      <c r="C125" s="13"/>
      <c r="D125" s="13"/>
    </row>
    <row r="126" spans="2:4">
      <c r="B126" s="13"/>
      <c r="C126" s="13"/>
      <c r="D126" s="13"/>
    </row>
    <row r="127" spans="2:4">
      <c r="B127" s="13"/>
      <c r="C127" s="13"/>
      <c r="D127" s="13"/>
    </row>
    <row r="128" spans="2:4">
      <c r="B128" s="13"/>
      <c r="C128" s="13"/>
      <c r="D128" s="13"/>
    </row>
    <row r="129" spans="2:4">
      <c r="B129" s="13"/>
      <c r="C129" s="13"/>
      <c r="D129" s="13"/>
    </row>
    <row r="130" spans="2:4">
      <c r="B130" s="13"/>
      <c r="C130" s="13"/>
      <c r="D130" s="13"/>
    </row>
    <row r="131" spans="2:4">
      <c r="B131" s="13"/>
      <c r="C131" s="13"/>
      <c r="D131" s="13"/>
    </row>
    <row r="132" spans="2:4">
      <c r="B132" s="13"/>
      <c r="C132" s="13"/>
      <c r="D132" s="13"/>
    </row>
    <row r="133" spans="2:4">
      <c r="B133" s="13"/>
      <c r="C133" s="13"/>
      <c r="D133" s="13"/>
    </row>
    <row r="134" spans="2:4">
      <c r="B134" s="13"/>
      <c r="C134" s="13"/>
      <c r="D134" s="13"/>
    </row>
    <row r="135" spans="2:4">
      <c r="B135" s="13"/>
      <c r="C135" s="13"/>
      <c r="D135" s="13"/>
    </row>
    <row r="136" spans="2:4">
      <c r="B136" s="13"/>
      <c r="C136" s="13"/>
      <c r="D136" s="13"/>
    </row>
    <row r="137" spans="2:4">
      <c r="B137" s="13"/>
      <c r="C137" s="13"/>
      <c r="D137" s="13"/>
    </row>
    <row r="138" spans="2:4">
      <c r="B138" s="13"/>
      <c r="C138" s="13"/>
      <c r="D138" s="13"/>
    </row>
    <row r="139" spans="2:4">
      <c r="B139" s="13"/>
      <c r="C139" s="13"/>
      <c r="D139" s="13"/>
    </row>
    <row r="140" spans="2:4">
      <c r="B140" s="13"/>
      <c r="C140" s="13"/>
      <c r="D140" s="13"/>
    </row>
    <row r="141" spans="2:4">
      <c r="B141" s="13"/>
      <c r="C141" s="13"/>
      <c r="D141" s="13"/>
    </row>
    <row r="142" spans="2:4">
      <c r="B142" s="13"/>
      <c r="C142" s="13"/>
      <c r="D142" s="13"/>
    </row>
    <row r="143" spans="2:4">
      <c r="B143" s="13"/>
      <c r="C143" s="13"/>
      <c r="D143" s="13"/>
    </row>
    <row r="144" spans="2:4">
      <c r="B144" s="13"/>
      <c r="C144" s="13"/>
      <c r="D144" s="13"/>
    </row>
    <row r="145" spans="2:4">
      <c r="B145" s="13"/>
      <c r="C145" s="13"/>
      <c r="D145" s="13"/>
    </row>
    <row r="146" spans="2:4">
      <c r="B146" s="13"/>
      <c r="C146" s="13"/>
      <c r="D146" s="13"/>
    </row>
    <row r="147" spans="2:4">
      <c r="B147" s="13"/>
      <c r="C147" s="13"/>
      <c r="D147" s="13"/>
    </row>
    <row r="148" spans="2:4">
      <c r="B148" s="13"/>
      <c r="C148" s="13"/>
      <c r="D148" s="13"/>
    </row>
    <row r="149" spans="2:4">
      <c r="B149" s="13"/>
      <c r="C149" s="13"/>
      <c r="D149" s="13"/>
    </row>
    <row r="150" spans="2:4">
      <c r="B150" s="13"/>
      <c r="C150" s="13"/>
      <c r="D150" s="13"/>
    </row>
    <row r="151" spans="2:4">
      <c r="B151" s="13"/>
      <c r="C151" s="13"/>
      <c r="D151" s="13"/>
    </row>
    <row r="152" spans="2:4">
      <c r="B152" s="13"/>
      <c r="C152" s="13"/>
      <c r="D152" s="13"/>
    </row>
    <row r="153" spans="2:4">
      <c r="B153" s="13"/>
      <c r="C153" s="13"/>
      <c r="D153" s="13"/>
    </row>
    <row r="154" spans="2:4">
      <c r="B154" s="13"/>
      <c r="C154" s="13"/>
      <c r="D154" s="13"/>
    </row>
    <row r="155" spans="2:4">
      <c r="B155" s="13"/>
      <c r="C155" s="13"/>
      <c r="D155" s="13"/>
    </row>
    <row r="156" spans="2:4">
      <c r="B156" s="13"/>
      <c r="C156" s="13"/>
      <c r="D156" s="13"/>
    </row>
    <row r="157" spans="2:4">
      <c r="B157" s="13"/>
      <c r="C157" s="13"/>
      <c r="D157" s="13"/>
    </row>
    <row r="158" spans="2:4">
      <c r="B158" s="13"/>
      <c r="C158" s="13"/>
      <c r="D158" s="13"/>
    </row>
    <row r="159" spans="2:4">
      <c r="B159" s="13"/>
      <c r="C159" s="13"/>
      <c r="D159" s="13"/>
    </row>
    <row r="160" spans="2:4">
      <c r="B160" s="13"/>
      <c r="C160" s="13"/>
      <c r="D160" s="13"/>
    </row>
    <row r="161" spans="2:4">
      <c r="B161" s="13"/>
      <c r="C161" s="13"/>
      <c r="D161" s="13"/>
    </row>
    <row r="162" spans="2:4">
      <c r="B162" s="13"/>
      <c r="C162" s="13"/>
      <c r="D162" s="13"/>
    </row>
    <row r="163" spans="2:4">
      <c r="B163" s="13"/>
      <c r="C163" s="13"/>
      <c r="D163" s="13"/>
    </row>
    <row r="164" spans="2:4">
      <c r="B164" s="13"/>
      <c r="C164" s="13"/>
      <c r="D164" s="13"/>
    </row>
    <row r="165" spans="2:4">
      <c r="B165" s="13"/>
      <c r="C165" s="13"/>
      <c r="D165" s="13"/>
    </row>
    <row r="166" spans="2:4">
      <c r="B166" s="13"/>
      <c r="C166" s="13"/>
      <c r="D166" s="13"/>
    </row>
    <row r="167" spans="2:4">
      <c r="B167" s="13"/>
      <c r="C167" s="13"/>
      <c r="D167" s="13"/>
    </row>
    <row r="168" spans="2:4">
      <c r="B168" s="13"/>
      <c r="C168" s="13"/>
      <c r="D168" s="13"/>
    </row>
    <row r="169" spans="2:4">
      <c r="B169" s="13"/>
      <c r="C169" s="13"/>
      <c r="D169" s="13"/>
    </row>
    <row r="170" spans="2:4">
      <c r="B170" s="13"/>
      <c r="C170" s="13"/>
      <c r="D170" s="13"/>
    </row>
    <row r="171" spans="2:4">
      <c r="B171" s="13"/>
      <c r="C171" s="13"/>
      <c r="D171" s="13"/>
    </row>
    <row r="172" spans="2:4">
      <c r="B172" s="13"/>
      <c r="C172" s="13"/>
      <c r="D172" s="13"/>
    </row>
    <row r="173" spans="2:4">
      <c r="B173" s="13"/>
      <c r="C173" s="13"/>
      <c r="D173" s="13"/>
    </row>
    <row r="174" spans="2:4">
      <c r="B174" s="13"/>
      <c r="C174" s="13"/>
      <c r="D174" s="13"/>
    </row>
    <row r="175" spans="2:4">
      <c r="B175" s="13"/>
      <c r="C175" s="13"/>
      <c r="D175" s="13"/>
    </row>
    <row r="176" spans="2:4">
      <c r="B176" s="13"/>
      <c r="C176" s="13"/>
      <c r="D176" s="13"/>
    </row>
    <row r="177" spans="2:4">
      <c r="B177" s="13"/>
      <c r="C177" s="13"/>
      <c r="D177" s="13"/>
    </row>
    <row r="178" spans="2:4">
      <c r="B178" s="13"/>
      <c r="C178" s="13"/>
      <c r="D178" s="13"/>
    </row>
    <row r="179" spans="2:4">
      <c r="B179" s="13"/>
      <c r="C179" s="13"/>
      <c r="D179" s="13"/>
    </row>
    <row r="180" spans="2:4">
      <c r="B180" s="13"/>
      <c r="C180" s="13"/>
      <c r="D180" s="13"/>
    </row>
    <row r="181" spans="2:4">
      <c r="B181" s="13"/>
      <c r="C181" s="13"/>
      <c r="D181" s="13"/>
    </row>
    <row r="182" spans="2:4">
      <c r="B182" s="13"/>
      <c r="C182" s="13"/>
      <c r="D182" s="13"/>
    </row>
    <row r="183" spans="2:4">
      <c r="B183" s="13"/>
      <c r="C183" s="13"/>
      <c r="D183" s="13"/>
    </row>
    <row r="184" spans="2:4">
      <c r="B184" s="13"/>
      <c r="C184" s="13"/>
      <c r="D184" s="13"/>
    </row>
    <row r="185" spans="2:4">
      <c r="B185" s="13"/>
      <c r="C185" s="13"/>
      <c r="D185" s="13"/>
    </row>
    <row r="186" spans="2:4">
      <c r="B186" s="13"/>
      <c r="C186" s="13"/>
      <c r="D186" s="13"/>
    </row>
    <row r="187" spans="2:4">
      <c r="B187" s="13"/>
      <c r="C187" s="13"/>
      <c r="D187" s="13"/>
    </row>
    <row r="188" spans="2:4">
      <c r="B188" s="13"/>
      <c r="C188" s="13"/>
      <c r="D188" s="13"/>
    </row>
    <row r="189" spans="2:4">
      <c r="B189" s="13"/>
      <c r="C189" s="13"/>
      <c r="D189" s="13"/>
    </row>
    <row r="190" spans="2:4">
      <c r="B190" s="13"/>
      <c r="C190" s="13"/>
      <c r="D190" s="13"/>
    </row>
    <row r="191" spans="2:4">
      <c r="B191" s="13"/>
      <c r="C191" s="13"/>
      <c r="D191" s="13"/>
    </row>
    <row r="192" spans="2:4">
      <c r="B192" s="13"/>
      <c r="C192" s="13"/>
      <c r="D192" s="13"/>
    </row>
    <row r="193" spans="2:4">
      <c r="B193" s="13"/>
      <c r="C193" s="13"/>
      <c r="D193" s="13"/>
    </row>
    <row r="194" spans="2:4">
      <c r="B194" s="13"/>
      <c r="C194" s="13"/>
      <c r="D194" s="13"/>
    </row>
    <row r="195" spans="2:4">
      <c r="B195" s="13"/>
      <c r="C195" s="13"/>
      <c r="D195" s="13"/>
    </row>
    <row r="196" spans="2:4">
      <c r="B196" s="13"/>
      <c r="C196" s="13"/>
      <c r="D196" s="13"/>
    </row>
    <row r="197" spans="2:4">
      <c r="B197" s="13"/>
      <c r="C197" s="13"/>
      <c r="D197" s="13"/>
    </row>
    <row r="198" spans="2:4">
      <c r="B198" s="13"/>
      <c r="C198" s="13"/>
      <c r="D198" s="13"/>
    </row>
    <row r="199" spans="2:4">
      <c r="B199" s="13"/>
      <c r="C199" s="13"/>
      <c r="D199" s="13"/>
    </row>
    <row r="200" spans="2:4">
      <c r="B200" s="13"/>
      <c r="C200" s="13"/>
      <c r="D200" s="13"/>
    </row>
    <row r="201" spans="2:4">
      <c r="B201" s="13"/>
      <c r="C201" s="13"/>
      <c r="D201" s="13"/>
    </row>
    <row r="202" spans="2:4">
      <c r="B202" s="13"/>
      <c r="C202" s="13"/>
      <c r="D202" s="13"/>
    </row>
    <row r="203" spans="2:4">
      <c r="B203" s="13"/>
      <c r="C203" s="13"/>
      <c r="D203" s="13"/>
    </row>
    <row r="204" spans="2:4">
      <c r="B204" s="13"/>
      <c r="C204" s="13"/>
      <c r="D204" s="13"/>
    </row>
    <row r="205" spans="2:4">
      <c r="B205" s="13"/>
      <c r="C205" s="13"/>
      <c r="D205" s="13"/>
    </row>
    <row r="206" spans="2:4">
      <c r="B206" s="13"/>
      <c r="C206" s="13"/>
      <c r="D206" s="13"/>
    </row>
    <row r="207" spans="2:4">
      <c r="B207" s="13"/>
      <c r="C207" s="13"/>
      <c r="D207" s="13"/>
    </row>
    <row r="208" spans="2:4">
      <c r="B208" s="13"/>
      <c r="C208" s="13"/>
      <c r="D208" s="13"/>
    </row>
    <row r="209" spans="2:4">
      <c r="B209" s="13"/>
      <c r="C209" s="13"/>
      <c r="D209" s="13"/>
    </row>
    <row r="210" spans="2:4">
      <c r="B210" s="13"/>
      <c r="C210" s="13"/>
      <c r="D210" s="13"/>
    </row>
    <row r="211" spans="2:4">
      <c r="B211" s="13"/>
      <c r="C211" s="13"/>
      <c r="D211" s="13"/>
    </row>
    <row r="212" spans="2:4">
      <c r="B212" s="13"/>
      <c r="C212" s="13"/>
      <c r="D212" s="13"/>
    </row>
    <row r="213" spans="2:4">
      <c r="B213" s="13"/>
      <c r="C213" s="13"/>
      <c r="D213" s="13"/>
    </row>
    <row r="214" spans="2:4">
      <c r="B214" s="13"/>
      <c r="C214" s="13"/>
      <c r="D214" s="13"/>
    </row>
    <row r="215" spans="2:4">
      <c r="B215" s="13"/>
      <c r="C215" s="13"/>
      <c r="D215" s="13"/>
    </row>
    <row r="216" spans="2:4">
      <c r="B216" s="13"/>
      <c r="C216" s="13"/>
      <c r="D216" s="13"/>
    </row>
    <row r="217" spans="2:4">
      <c r="B217" s="13"/>
      <c r="C217" s="13"/>
      <c r="D217" s="13"/>
    </row>
    <row r="218" spans="2:4">
      <c r="B218" s="13"/>
      <c r="C218" s="13"/>
      <c r="D218" s="13"/>
    </row>
    <row r="219" spans="2:4">
      <c r="B219" s="13"/>
      <c r="C219" s="13"/>
      <c r="D219" s="13"/>
    </row>
    <row r="220" spans="2:4">
      <c r="B220" s="13"/>
      <c r="C220" s="13"/>
      <c r="D220" s="13"/>
    </row>
    <row r="221" spans="2:4">
      <c r="B221" s="13"/>
      <c r="C221" s="13"/>
      <c r="D221" s="13"/>
    </row>
    <row r="222" spans="2:4">
      <c r="B222" s="13"/>
      <c r="C222" s="13"/>
      <c r="D222" s="13"/>
    </row>
    <row r="223" spans="2:4">
      <c r="B223" s="13"/>
      <c r="C223" s="13"/>
      <c r="D223" s="13"/>
    </row>
    <row r="224" spans="2:4">
      <c r="B224" s="13"/>
      <c r="C224" s="13"/>
      <c r="D224" s="13"/>
    </row>
    <row r="225" spans="2:4">
      <c r="B225" s="13"/>
      <c r="C225" s="13"/>
      <c r="D225" s="13"/>
    </row>
    <row r="226" spans="2:4">
      <c r="B226" s="13"/>
      <c r="C226" s="13"/>
      <c r="D226" s="13"/>
    </row>
    <row r="227" spans="2:4">
      <c r="B227" s="13"/>
      <c r="C227" s="13"/>
      <c r="D227" s="13"/>
    </row>
    <row r="228" spans="2:4">
      <c r="B228" s="13"/>
      <c r="C228" s="13"/>
      <c r="D228" s="13"/>
    </row>
    <row r="229" spans="2:4">
      <c r="B229" s="13"/>
      <c r="C229" s="13"/>
      <c r="D229" s="13"/>
    </row>
    <row r="230" spans="2:4">
      <c r="B230" s="13"/>
      <c r="C230" s="13"/>
      <c r="D230" s="13"/>
    </row>
    <row r="231" spans="2:4">
      <c r="B231" s="13"/>
      <c r="C231" s="13"/>
      <c r="D231" s="13"/>
    </row>
    <row r="232" spans="2:4">
      <c r="B232" s="13"/>
      <c r="C232" s="13"/>
      <c r="D232" s="13"/>
    </row>
    <row r="233" spans="2:4">
      <c r="B233" s="13"/>
      <c r="C233" s="13"/>
      <c r="D233" s="13"/>
    </row>
    <row r="234" spans="2:4">
      <c r="B234" s="13"/>
      <c r="C234" s="13"/>
      <c r="D234" s="13"/>
    </row>
    <row r="235" spans="2:4">
      <c r="B235" s="13"/>
      <c r="C235" s="13"/>
      <c r="D235" s="13"/>
    </row>
    <row r="236" spans="2:4">
      <c r="B236" s="13"/>
      <c r="C236" s="13"/>
      <c r="D236" s="13"/>
    </row>
    <row r="237" spans="2:4">
      <c r="B237" s="13"/>
      <c r="C237" s="13"/>
      <c r="D237" s="13"/>
    </row>
    <row r="238" spans="2:4">
      <c r="B238" s="13"/>
      <c r="C238" s="13"/>
      <c r="D238" s="13"/>
    </row>
    <row r="239" spans="2:4">
      <c r="B239" s="13"/>
      <c r="C239" s="13"/>
      <c r="D239" s="13"/>
    </row>
    <row r="240" spans="2:4">
      <c r="B240" s="13"/>
      <c r="C240" s="13"/>
      <c r="D240" s="13"/>
    </row>
    <row r="241" spans="2:4">
      <c r="B241" s="13"/>
      <c r="C241" s="13"/>
      <c r="D241" s="13"/>
    </row>
    <row r="242" spans="2:4">
      <c r="B242" s="13"/>
      <c r="C242" s="13"/>
      <c r="D242" s="13"/>
    </row>
    <row r="243" spans="2:4">
      <c r="B243" s="13"/>
      <c r="C243" s="13"/>
      <c r="D243" s="13"/>
    </row>
    <row r="244" spans="2:4">
      <c r="B244" s="13"/>
      <c r="C244" s="13"/>
      <c r="D244" s="13"/>
    </row>
    <row r="245" spans="2:4">
      <c r="B245" s="13"/>
      <c r="C245" s="13"/>
      <c r="D245" s="13"/>
    </row>
    <row r="246" spans="2:4">
      <c r="B246" s="13"/>
      <c r="C246" s="13"/>
      <c r="D246" s="13"/>
    </row>
    <row r="247" spans="2:4">
      <c r="B247" s="13"/>
      <c r="C247" s="13"/>
      <c r="D247" s="13"/>
    </row>
    <row r="248" spans="2:4">
      <c r="B248" s="13"/>
      <c r="C248" s="13"/>
      <c r="D248" s="13"/>
    </row>
    <row r="249" spans="2:4">
      <c r="B249" s="13"/>
      <c r="C249" s="13"/>
      <c r="D249" s="13"/>
    </row>
    <row r="250" spans="2:4">
      <c r="B250" s="13"/>
      <c r="C250" s="13"/>
      <c r="D250" s="13"/>
    </row>
    <row r="251" spans="2:4">
      <c r="B251" s="13"/>
      <c r="C251" s="13"/>
      <c r="D251" s="13"/>
    </row>
    <row r="252" spans="2:4">
      <c r="B252" s="13"/>
      <c r="C252" s="13"/>
      <c r="D252" s="13"/>
    </row>
    <row r="253" spans="2:4">
      <c r="B253" s="13"/>
      <c r="C253" s="13"/>
      <c r="D253" s="13"/>
    </row>
    <row r="254" spans="2:4">
      <c r="B254" s="13"/>
      <c r="C254" s="13"/>
      <c r="D254" s="13"/>
    </row>
    <row r="255" spans="2:4">
      <c r="B255" s="13"/>
      <c r="C255" s="13"/>
      <c r="D255" s="13"/>
    </row>
    <row r="256" spans="2:4">
      <c r="B256" s="13"/>
      <c r="C256" s="13"/>
      <c r="D256" s="13"/>
    </row>
    <row r="257" spans="2:4">
      <c r="B257" s="13"/>
      <c r="C257" s="13"/>
      <c r="D257" s="13"/>
    </row>
    <row r="258" spans="2:4">
      <c r="B258" s="13"/>
      <c r="C258" s="13"/>
      <c r="D258" s="13"/>
    </row>
    <row r="259" spans="2:4">
      <c r="B259" s="13"/>
      <c r="C259" s="13"/>
      <c r="D259" s="13"/>
    </row>
    <row r="260" spans="2:4">
      <c r="B260" s="13"/>
      <c r="C260" s="13"/>
      <c r="D260" s="13"/>
    </row>
    <row r="261" spans="2:4">
      <c r="B261" s="13"/>
      <c r="C261" s="13"/>
      <c r="D261" s="13"/>
    </row>
    <row r="262" spans="2:4">
      <c r="B262" s="13"/>
      <c r="C262" s="13"/>
      <c r="D262" s="13"/>
    </row>
    <row r="263" spans="2:4">
      <c r="B263" s="13"/>
      <c r="C263" s="13"/>
      <c r="D263" s="13"/>
    </row>
    <row r="264" spans="2:4">
      <c r="B264" s="13"/>
      <c r="C264" s="13"/>
      <c r="D264" s="13"/>
    </row>
    <row r="265" spans="2:4">
      <c r="B265" s="13"/>
      <c r="C265" s="13"/>
      <c r="D265" s="13"/>
    </row>
    <row r="266" spans="2:4">
      <c r="B266" s="13"/>
      <c r="C266" s="13"/>
      <c r="D266" s="13"/>
    </row>
    <row r="267" spans="2:4">
      <c r="B267" s="13"/>
      <c r="C267" s="13"/>
      <c r="D267" s="13"/>
    </row>
    <row r="268" spans="2:4">
      <c r="B268" s="13"/>
      <c r="C268" s="13"/>
      <c r="D268" s="13"/>
    </row>
    <row r="269" spans="2:4">
      <c r="B269" s="13"/>
      <c r="C269" s="13"/>
      <c r="D269" s="13"/>
    </row>
    <row r="270" spans="2:4">
      <c r="B270" s="13"/>
      <c r="C270" s="13"/>
      <c r="D270" s="13"/>
    </row>
    <row r="271" spans="2:4">
      <c r="B271" s="13"/>
      <c r="C271" s="13"/>
      <c r="D271" s="13"/>
    </row>
    <row r="272" spans="2:4">
      <c r="B272" s="13"/>
      <c r="C272" s="13"/>
      <c r="D272" s="13"/>
    </row>
    <row r="273" spans="2:4">
      <c r="B273" s="13"/>
      <c r="C273" s="13"/>
      <c r="D273" s="13"/>
    </row>
    <row r="274" spans="2:4">
      <c r="B274" s="13"/>
      <c r="C274" s="13"/>
      <c r="D274" s="13"/>
    </row>
    <row r="275" spans="2:4">
      <c r="B275" s="13"/>
      <c r="C275" s="13"/>
      <c r="D275" s="13"/>
    </row>
    <row r="276" spans="2:4">
      <c r="B276" s="13"/>
      <c r="C276" s="13"/>
      <c r="D276" s="13"/>
    </row>
    <row r="277" spans="2:4">
      <c r="B277" s="13"/>
      <c r="C277" s="13"/>
      <c r="D277" s="13"/>
    </row>
    <row r="278" spans="2:4">
      <c r="B278" s="13"/>
      <c r="C278" s="13"/>
      <c r="D278" s="13"/>
    </row>
    <row r="279" spans="2:4">
      <c r="B279" s="13"/>
      <c r="C279" s="13"/>
      <c r="D279" s="13"/>
    </row>
    <row r="280" spans="2:4">
      <c r="B280" s="13"/>
      <c r="C280" s="13"/>
      <c r="D280" s="13"/>
    </row>
    <row r="281" spans="2:4">
      <c r="B281" s="13"/>
      <c r="C281" s="13"/>
      <c r="D281" s="13"/>
    </row>
    <row r="282" spans="2:4">
      <c r="B282" s="13"/>
      <c r="C282" s="13"/>
      <c r="D282" s="13"/>
    </row>
    <row r="283" spans="2:4">
      <c r="B283" s="13"/>
      <c r="C283" s="13"/>
      <c r="D283" s="13"/>
    </row>
    <row r="284" spans="2:4">
      <c r="B284" s="13"/>
      <c r="C284" s="13"/>
      <c r="D284" s="13"/>
    </row>
    <row r="285" spans="2:4">
      <c r="B285" s="13"/>
      <c r="C285" s="13"/>
      <c r="D285" s="13"/>
    </row>
    <row r="286" spans="2:4">
      <c r="B286" s="13"/>
      <c r="C286" s="13"/>
      <c r="D286" s="13"/>
    </row>
    <row r="287" spans="2:4">
      <c r="B287" s="13"/>
      <c r="C287" s="13"/>
      <c r="D287" s="13"/>
    </row>
    <row r="288" spans="2:4">
      <c r="B288" s="13"/>
      <c r="C288" s="13"/>
      <c r="D288" s="13"/>
    </row>
    <row r="289" spans="2:4">
      <c r="B289" s="13"/>
      <c r="C289" s="13"/>
      <c r="D289" s="13"/>
    </row>
    <row r="290" spans="2:4">
      <c r="B290" s="13"/>
      <c r="C290" s="13"/>
      <c r="D290" s="13"/>
    </row>
    <row r="291" spans="2:4">
      <c r="B291" s="13"/>
      <c r="C291" s="13"/>
      <c r="D291" s="13"/>
    </row>
    <row r="292" spans="2:4">
      <c r="B292" s="13"/>
      <c r="C292" s="13"/>
      <c r="D292" s="13"/>
    </row>
    <row r="293" spans="2:4">
      <c r="B293" s="13"/>
      <c r="C293" s="13"/>
      <c r="D293" s="13"/>
    </row>
    <row r="294" spans="2:4">
      <c r="B294" s="13"/>
      <c r="C294" s="13"/>
      <c r="D294" s="13"/>
    </row>
    <row r="295" spans="2:4">
      <c r="B295" s="13"/>
      <c r="C295" s="13"/>
      <c r="D295" s="13"/>
    </row>
    <row r="296" spans="2:4">
      <c r="B296" s="13"/>
      <c r="C296" s="13"/>
      <c r="D296" s="13"/>
    </row>
    <row r="297" spans="2:4">
      <c r="B297" s="13"/>
      <c r="C297" s="13"/>
      <c r="D297" s="13"/>
    </row>
    <row r="298" spans="2:4">
      <c r="B298" s="13"/>
      <c r="C298" s="13"/>
      <c r="D298" s="13"/>
    </row>
    <row r="299" spans="2:4">
      <c r="B299" s="13"/>
      <c r="C299" s="13"/>
      <c r="D299" s="13"/>
    </row>
    <row r="300" spans="2:4">
      <c r="B300" s="13"/>
      <c r="C300" s="13"/>
      <c r="D300" s="13"/>
    </row>
    <row r="301" spans="2:4">
      <c r="B301" s="13"/>
      <c r="C301" s="13"/>
      <c r="D301" s="13"/>
    </row>
    <row r="302" spans="2:4">
      <c r="B302" s="13"/>
      <c r="C302" s="13"/>
      <c r="D302" s="13"/>
    </row>
    <row r="303" spans="2:4">
      <c r="B303" s="13"/>
      <c r="C303" s="13"/>
      <c r="D303" s="13"/>
    </row>
    <row r="304" spans="2:4">
      <c r="B304" s="13"/>
      <c r="C304" s="13"/>
      <c r="D304" s="13"/>
    </row>
    <row r="305" spans="2:4">
      <c r="B305" s="13"/>
      <c r="C305" s="13"/>
      <c r="D305" s="13"/>
    </row>
    <row r="306" spans="2:4">
      <c r="B306" s="13"/>
      <c r="C306" s="13"/>
      <c r="D306" s="13"/>
    </row>
    <row r="307" spans="2:4">
      <c r="B307" s="13"/>
      <c r="C307" s="13"/>
      <c r="D307" s="13"/>
    </row>
    <row r="308" spans="2:4">
      <c r="B308" s="13"/>
      <c r="C308" s="13"/>
      <c r="D308" s="13"/>
    </row>
    <row r="309" spans="2:4">
      <c r="B309" s="13"/>
      <c r="C309" s="13"/>
      <c r="D309" s="13"/>
    </row>
    <row r="310" spans="2:4">
      <c r="B310" s="13"/>
      <c r="C310" s="13"/>
      <c r="D310" s="13"/>
    </row>
    <row r="311" spans="2:4">
      <c r="B311" s="13"/>
      <c r="C311" s="13"/>
      <c r="D311" s="13"/>
    </row>
    <row r="312" spans="2:4">
      <c r="B312" s="13"/>
      <c r="C312" s="13"/>
      <c r="D312" s="13"/>
    </row>
    <row r="313" spans="2:4">
      <c r="B313" s="13"/>
      <c r="C313" s="13"/>
      <c r="D313" s="13"/>
    </row>
    <row r="314" spans="2:4">
      <c r="B314" s="13"/>
      <c r="C314" s="13"/>
      <c r="D314" s="13"/>
    </row>
    <row r="315" spans="2:4">
      <c r="B315" s="13"/>
      <c r="C315" s="13"/>
      <c r="D315" s="13"/>
    </row>
    <row r="316" spans="2:4">
      <c r="B316" s="13"/>
      <c r="C316" s="13"/>
      <c r="D316" s="13"/>
    </row>
    <row r="317" spans="2:4">
      <c r="B317" s="13"/>
      <c r="C317" s="13"/>
      <c r="D317" s="13"/>
    </row>
    <row r="318" spans="2:4">
      <c r="B318" s="13"/>
      <c r="C318" s="13"/>
      <c r="D318" s="13"/>
    </row>
    <row r="319" spans="2:4">
      <c r="B319" s="13"/>
      <c r="C319" s="13"/>
      <c r="D319" s="13"/>
    </row>
    <row r="320" spans="2:4">
      <c r="B320" s="13"/>
      <c r="C320" s="13"/>
      <c r="D320" s="13"/>
    </row>
    <row r="321" spans="2:4">
      <c r="B321" s="13"/>
      <c r="C321" s="13"/>
      <c r="D321" s="13"/>
    </row>
    <row r="322" spans="2:4">
      <c r="B322" s="13"/>
      <c r="C322" s="13"/>
      <c r="D322" s="13"/>
    </row>
    <row r="323" spans="2:4">
      <c r="B323" s="13"/>
      <c r="C323" s="13"/>
      <c r="D323" s="13"/>
    </row>
    <row r="324" spans="2:4">
      <c r="B324" s="13"/>
      <c r="C324" s="13"/>
      <c r="D324" s="13"/>
    </row>
    <row r="325" spans="2:4">
      <c r="B325" s="13"/>
      <c r="C325" s="13"/>
      <c r="D325" s="13"/>
    </row>
    <row r="326" spans="2:4">
      <c r="B326" s="13"/>
      <c r="C326" s="13"/>
      <c r="D326" s="13"/>
    </row>
    <row r="327" spans="2:4">
      <c r="B327" s="13"/>
      <c r="C327" s="13"/>
      <c r="D327" s="13"/>
    </row>
    <row r="328" spans="2:4">
      <c r="B328" s="13"/>
      <c r="C328" s="13"/>
      <c r="D328" s="13"/>
    </row>
    <row r="329" spans="2:4">
      <c r="B329" s="13"/>
      <c r="C329" s="13"/>
      <c r="D329" s="13"/>
    </row>
    <row r="330" spans="2:4">
      <c r="B330" s="13"/>
      <c r="C330" s="13"/>
      <c r="D330" s="13"/>
    </row>
    <row r="331" spans="2:4">
      <c r="B331" s="13"/>
      <c r="C331" s="13"/>
      <c r="D331" s="13"/>
    </row>
    <row r="332" spans="2:4">
      <c r="B332" s="13"/>
      <c r="C332" s="13"/>
      <c r="D332" s="13"/>
    </row>
    <row r="333" spans="2:4">
      <c r="B333" s="13"/>
      <c r="C333" s="13"/>
      <c r="D333" s="13"/>
    </row>
    <row r="334" spans="2:4">
      <c r="B334" s="13"/>
      <c r="C334" s="13"/>
      <c r="D334" s="13"/>
    </row>
    <row r="335" spans="2:4">
      <c r="B335" s="13"/>
      <c r="C335" s="13"/>
      <c r="D335" s="13"/>
    </row>
    <row r="336" spans="2:4">
      <c r="B336" s="13"/>
      <c r="C336" s="13"/>
      <c r="D336" s="13"/>
    </row>
    <row r="337" spans="2:4">
      <c r="B337" s="13"/>
      <c r="C337" s="13"/>
      <c r="D337" s="13"/>
    </row>
    <row r="338" spans="2:4">
      <c r="B338" s="13"/>
      <c r="C338" s="13"/>
      <c r="D338" s="13"/>
    </row>
    <row r="339" spans="2:4">
      <c r="B339" s="13"/>
      <c r="C339" s="13"/>
      <c r="D339" s="13"/>
    </row>
    <row r="340" spans="2:4">
      <c r="B340" s="13"/>
      <c r="C340" s="13"/>
      <c r="D340" s="13"/>
    </row>
    <row r="341" spans="2:4">
      <c r="B341" s="13"/>
      <c r="C341" s="13"/>
      <c r="D341" s="13"/>
    </row>
    <row r="342" spans="2:4">
      <c r="B342" s="13"/>
      <c r="C342" s="13"/>
      <c r="D342" s="13"/>
    </row>
    <row r="343" spans="2:4">
      <c r="B343" s="13"/>
      <c r="C343" s="13"/>
      <c r="D343" s="13"/>
    </row>
    <row r="344" spans="2:4">
      <c r="B344" s="13"/>
      <c r="C344" s="13"/>
      <c r="D344" s="13"/>
    </row>
    <row r="345" spans="2:4">
      <c r="B345" s="13"/>
      <c r="C345" s="13"/>
      <c r="D345" s="13"/>
    </row>
    <row r="346" spans="2:4">
      <c r="B346" s="13"/>
      <c r="C346" s="13"/>
      <c r="D346" s="13"/>
    </row>
    <row r="347" spans="2:4">
      <c r="B347" s="13"/>
      <c r="C347" s="13"/>
      <c r="D347" s="13"/>
    </row>
    <row r="348" spans="2:4">
      <c r="B348" s="13"/>
      <c r="C348" s="13"/>
      <c r="D348" s="13"/>
    </row>
    <row r="349" spans="2:4">
      <c r="B349" s="13"/>
      <c r="C349" s="13"/>
      <c r="D349" s="13"/>
    </row>
    <row r="350" spans="2:4">
      <c r="B350" s="13"/>
      <c r="C350" s="13"/>
      <c r="D350" s="13"/>
    </row>
    <row r="351" spans="2:4">
      <c r="B351" s="13"/>
      <c r="C351" s="13"/>
      <c r="D351" s="13"/>
    </row>
    <row r="352" spans="2:4">
      <c r="B352" s="13"/>
      <c r="C352" s="13"/>
      <c r="D352" s="13"/>
    </row>
    <row r="353" spans="2:4">
      <c r="B353" s="13"/>
      <c r="C353" s="13"/>
      <c r="D353" s="13"/>
    </row>
    <row r="354" spans="2:4">
      <c r="B354" s="13"/>
      <c r="C354" s="13"/>
      <c r="D354" s="13"/>
    </row>
  </sheetData>
  <mergeCells count="34">
    <mergeCell ref="A31:C31"/>
    <mergeCell ref="A33:C33"/>
    <mergeCell ref="A28:C28"/>
    <mergeCell ref="A12:C12"/>
    <mergeCell ref="A13:C13"/>
    <mergeCell ref="A14:C14"/>
    <mergeCell ref="A16:C16"/>
    <mergeCell ref="A17:C17"/>
    <mergeCell ref="A15:C15"/>
    <mergeCell ref="A23:C23"/>
    <mergeCell ref="A18:C18"/>
    <mergeCell ref="A20:C20"/>
    <mergeCell ref="A19:C19"/>
    <mergeCell ref="A35:C35"/>
    <mergeCell ref="A34:C34"/>
    <mergeCell ref="A2:C2"/>
    <mergeCell ref="A9:C9"/>
    <mergeCell ref="A7:C7"/>
    <mergeCell ref="A8:C8"/>
    <mergeCell ref="A10:C10"/>
    <mergeCell ref="A3:C3"/>
    <mergeCell ref="A29:C29"/>
    <mergeCell ref="A30:C30"/>
    <mergeCell ref="A32:C32"/>
    <mergeCell ref="A24:C24"/>
    <mergeCell ref="A25:C25"/>
    <mergeCell ref="A11:C11"/>
    <mergeCell ref="A21:C21"/>
    <mergeCell ref="A22:C22"/>
    <mergeCell ref="A5:C5"/>
    <mergeCell ref="A6:C6"/>
    <mergeCell ref="A27:C27"/>
    <mergeCell ref="A26:C26"/>
    <mergeCell ref="B1:H1"/>
  </mergeCells>
  <dataValidations xWindow="684" yWindow="285" count="9">
    <dataValidation allowBlank="1" showInputMessage="1" showErrorMessage="1" promptTitle="Instrucciones" prompt="Porcentaje de contribución al cumplimiento del 100% del conjunto de recomendaciones del CME sobre este tema_x000a_" sqref="F2"/>
    <dataValidation allowBlank="1" showInputMessage="1" showErrorMessage="1" promptTitle="Instrucciones" prompt="Porcentaje de contribución al cumplimiento del 100% de la recomendación específica._x000a__x000a_" sqref="G2"/>
    <dataValidation type="textLength" operator="lessThanOrEqual" allowBlank="1" showInputMessage="1" showErrorMessage="1" sqref="H1 G6:G35 H5:H1048576">
      <formula1>300</formula1>
    </dataValidation>
    <dataValidation allowBlank="1" showInputMessage="1" showErrorMessage="1" promptTitle="Instrucciones" prompt="En esta columna debe responder si cumple o no con la práctica de la columna anterior_x000a__x000a_" sqref="E2"/>
    <dataValidation type="textLength" operator="lessThanOrEqual" allowBlank="1" showInputMessage="1" showErrorMessage="1" promptTitle="Instrucciones" prompt="En no más de 300 caracteres debe dar cuenta de la evidencia del cumplimiento o exponer la justificación por la falta de cumplimiento" sqref="H2">
      <formula1>300</formula1>
    </dataValidation>
    <dataValidation allowBlank="1" showInputMessage="1" showErrorMessage="1" promptTitle="Instrucciones" prompt="Cada uno de estos grupos corresponde a los conjunton de recomendaciones emitidas por el CME" sqref="A3 A5"/>
    <dataValidation allowBlank="1" showInputMessage="1" showErrorMessage="1" promptTitle="Instrucciones" prompt="Se encuentran las subrecomendaciones de cada recomendación específica. La recomendación específica se encuentra en las filas que tienen 2 columnas de resultados. Si en alguna fila la Columna A se encuentra vacía no hay subrecomendación." sqref="A2"/>
    <dataValidation type="list" allowBlank="1" showInputMessage="1" showErrorMessage="1" sqref="E7:E10 E19:E30 E12:E17 E35 E32:E33">
      <formula1>$A$43:$A$44</formula1>
    </dataValidation>
    <dataValidation type="list" allowBlank="1" showInputMessage="1" showErrorMessage="1" sqref="D7:D10 D12:D17 D19:D30 D32:D33 D35">
      <formula1>$A$38:$A$39</formula1>
    </dataValidation>
  </dataValidations>
  <pageMargins left="0.70866141732283472" right="0.70866141732283472" top="0.74803149606299213" bottom="0.74803149606299213" header="0.31496062992125984" footer="0.31496062992125984"/>
  <pageSetup scale="35" orientation="portrait"/>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outlinePr summaryBelow="0"/>
    <pageSetUpPr fitToPage="1"/>
  </sheetPr>
  <dimension ref="A1:GW327"/>
  <sheetViews>
    <sheetView showGridLines="0" zoomScaleSheetLayoutView="100" workbookViewId="0">
      <selection activeCell="E8" sqref="E8"/>
    </sheetView>
  </sheetViews>
  <sheetFormatPr baseColWidth="10" defaultColWidth="10.85546875" defaultRowHeight="18"/>
  <cols>
    <col min="1" max="1" width="64.140625" style="12" customWidth="1"/>
    <col min="2" max="3" width="45.85546875" style="3" customWidth="1"/>
    <col min="4" max="4" width="7.7109375" style="3" customWidth="1"/>
    <col min="5" max="5" width="7.7109375" style="14" customWidth="1"/>
    <col min="6" max="6" width="10.7109375" style="16" bestFit="1" customWidth="1"/>
    <col min="7" max="7" width="10" style="16" customWidth="1"/>
    <col min="8" max="8" width="55.7109375" style="3" customWidth="1"/>
    <col min="9" max="16384" width="10.85546875" style="3"/>
  </cols>
  <sheetData>
    <row r="1" spans="1:205" s="2" customFormat="1" ht="125.25" customHeight="1">
      <c r="A1" s="18"/>
      <c r="B1" s="217" t="s">
        <v>281</v>
      </c>
      <c r="C1" s="217"/>
      <c r="D1" s="217"/>
      <c r="E1" s="217"/>
      <c r="F1" s="217"/>
      <c r="G1" s="218"/>
      <c r="H1" s="218"/>
    </row>
    <row r="2" spans="1:205" ht="48" customHeight="1">
      <c r="A2" s="219" t="s">
        <v>14</v>
      </c>
      <c r="B2" s="220"/>
      <c r="C2" s="220"/>
      <c r="D2" s="99"/>
      <c r="E2" s="19"/>
      <c r="F2" s="20"/>
      <c r="G2" s="21" t="s">
        <v>13</v>
      </c>
      <c r="H2" s="22" t="s">
        <v>3</v>
      </c>
    </row>
    <row r="3" spans="1:205" ht="35.1" customHeight="1">
      <c r="A3" s="219" t="s">
        <v>10</v>
      </c>
      <c r="B3" s="220"/>
      <c r="C3" s="220"/>
      <c r="D3" s="99"/>
      <c r="E3" s="19"/>
      <c r="F3" s="20"/>
      <c r="G3" s="36">
        <f>SUM(G5:G8)</f>
        <v>1</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row>
    <row r="4" spans="1:205" ht="35.1"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row>
    <row r="5" spans="1:205" ht="39" customHeight="1">
      <c r="A5" s="219" t="s">
        <v>38</v>
      </c>
      <c r="B5" s="220"/>
      <c r="C5" s="220"/>
      <c r="D5" s="27" t="s">
        <v>282</v>
      </c>
      <c r="E5" s="27" t="s">
        <v>0</v>
      </c>
      <c r="F5" s="146"/>
      <c r="G5" s="36">
        <f>SUM(F7:F8)</f>
        <v>1</v>
      </c>
      <c r="H5" s="4"/>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row>
    <row r="6" spans="1:205" ht="63.95" customHeight="1">
      <c r="A6" s="297" t="s">
        <v>250</v>
      </c>
      <c r="B6" s="297"/>
      <c r="C6" s="297"/>
      <c r="D6" s="297"/>
      <c r="E6" s="297"/>
      <c r="F6" s="298"/>
      <c r="G6" s="4"/>
      <c r="H6" s="4"/>
    </row>
    <row r="7" spans="1:205" ht="111.95" customHeight="1">
      <c r="A7" s="297" t="s">
        <v>147</v>
      </c>
      <c r="B7" s="297"/>
      <c r="C7" s="35"/>
      <c r="D7" s="150" t="s">
        <v>284</v>
      </c>
      <c r="E7" s="150" t="s">
        <v>2</v>
      </c>
      <c r="F7" s="24">
        <f>IF(AND(D7="A",E7="SI"),1/$D$9,IF(AND(D7="A",E7="NO"),0,IF(D7="NA",0,0)))</f>
        <v>0.5</v>
      </c>
      <c r="G7" s="17"/>
      <c r="H7" s="30" t="s">
        <v>148</v>
      </c>
    </row>
    <row r="8" spans="1:205" ht="54.75" customHeight="1">
      <c r="A8" s="297" t="s">
        <v>114</v>
      </c>
      <c r="B8" s="297"/>
      <c r="C8" s="297"/>
      <c r="D8" s="147" t="s">
        <v>284</v>
      </c>
      <c r="E8" s="150" t="s">
        <v>2</v>
      </c>
      <c r="F8" s="24">
        <f>IF(AND(D8="A",E8="SI"),1/$D$9,IF(AND(D8="A",E8="NO"),0,IF(D8="NA",0,0)))</f>
        <v>0.5</v>
      </c>
      <c r="G8" s="17"/>
      <c r="H8" s="7"/>
    </row>
    <row r="9" spans="1:205" hidden="1">
      <c r="B9" s="13"/>
      <c r="C9" s="13"/>
      <c r="D9" s="129">
        <f>COUNTIF(D7:D8,"A")</f>
        <v>2</v>
      </c>
      <c r="E9" s="3"/>
    </row>
    <row r="10" spans="1:205" hidden="1">
      <c r="A10" s="53" t="s">
        <v>283</v>
      </c>
      <c r="B10" s="13"/>
      <c r="C10" s="13"/>
      <c r="D10" s="13"/>
    </row>
    <row r="11" spans="1:205" hidden="1">
      <c r="A11" s="54" t="s">
        <v>284</v>
      </c>
      <c r="B11" s="13"/>
      <c r="C11" s="13"/>
      <c r="D11" s="13"/>
    </row>
    <row r="12" spans="1:205" hidden="1">
      <c r="A12" s="55" t="s">
        <v>257</v>
      </c>
      <c r="B12" s="13"/>
      <c r="C12" s="13"/>
      <c r="D12" s="13"/>
    </row>
    <row r="13" spans="1:205" s="14" customFormat="1" hidden="1">
      <c r="A13" s="12"/>
      <c r="B13" s="13"/>
      <c r="C13" s="13"/>
      <c r="D13" s="13"/>
      <c r="F13" s="16"/>
      <c r="G13" s="16"/>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row>
    <row r="14" spans="1:205" s="14" customFormat="1" hidden="1">
      <c r="A14" s="12"/>
      <c r="B14" s="13"/>
      <c r="C14" s="13"/>
      <c r="D14" s="13"/>
      <c r="F14" s="16"/>
      <c r="G14" s="16"/>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row>
    <row r="15" spans="1:205" s="14" customFormat="1" hidden="1">
      <c r="A15" s="53" t="s">
        <v>145</v>
      </c>
      <c r="B15" s="13"/>
      <c r="C15" s="13"/>
      <c r="D15" s="13"/>
      <c r="F15" s="16"/>
      <c r="G15" s="16"/>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row>
    <row r="16" spans="1:205" s="14" customFormat="1" hidden="1">
      <c r="A16" s="54" t="s">
        <v>2</v>
      </c>
      <c r="B16" s="13"/>
      <c r="C16" s="13"/>
      <c r="D16" s="13"/>
      <c r="F16" s="16"/>
      <c r="G16" s="16"/>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row>
    <row r="17" spans="1:205" s="14" customFormat="1" hidden="1">
      <c r="A17" s="55" t="s">
        <v>1</v>
      </c>
      <c r="B17" s="13"/>
      <c r="C17" s="13"/>
      <c r="D17" s="13"/>
      <c r="F17" s="16"/>
      <c r="G17" s="16"/>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row>
    <row r="18" spans="1:205" s="14" customFormat="1">
      <c r="A18" s="12"/>
      <c r="B18" s="13"/>
      <c r="C18" s="13"/>
      <c r="D18" s="13"/>
      <c r="F18" s="16"/>
      <c r="G18" s="16"/>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row>
    <row r="19" spans="1:205" s="14" customFormat="1">
      <c r="A19" s="12"/>
      <c r="B19" s="13"/>
      <c r="C19" s="13"/>
      <c r="D19" s="13"/>
      <c r="F19" s="16"/>
      <c r="G19" s="16"/>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row>
    <row r="20" spans="1:205" s="14" customFormat="1">
      <c r="A20" s="12"/>
      <c r="B20" s="13"/>
      <c r="C20" s="13"/>
      <c r="D20" s="13"/>
      <c r="F20" s="16"/>
      <c r="G20" s="16"/>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row>
    <row r="21" spans="1:205" s="14" customFormat="1">
      <c r="A21" s="12"/>
      <c r="B21" s="13"/>
      <c r="C21" s="13"/>
      <c r="D21" s="13"/>
      <c r="F21" s="16"/>
      <c r="G21" s="16"/>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row>
    <row r="22" spans="1:205" s="14" customFormat="1">
      <c r="A22" s="12"/>
      <c r="B22" s="13"/>
      <c r="C22" s="13"/>
      <c r="D22" s="13"/>
      <c r="F22" s="16"/>
      <c r="G22" s="16"/>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row>
    <row r="23" spans="1:205" s="14" customFormat="1">
      <c r="A23" s="12"/>
      <c r="B23" s="13"/>
      <c r="C23" s="13"/>
      <c r="D23" s="13"/>
      <c r="F23" s="16"/>
      <c r="G23" s="16"/>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row>
    <row r="24" spans="1:205" s="14" customFormat="1">
      <c r="A24" s="12"/>
      <c r="B24" s="13"/>
      <c r="C24" s="13"/>
      <c r="D24" s="13"/>
      <c r="F24" s="16"/>
      <c r="G24" s="16"/>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row>
    <row r="25" spans="1:205" s="14" customFormat="1">
      <c r="A25" s="12"/>
      <c r="B25" s="13"/>
      <c r="C25" s="13"/>
      <c r="D25" s="13"/>
      <c r="F25" s="16"/>
      <c r="G25" s="16"/>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row>
    <row r="26" spans="1:205" s="14" customFormat="1">
      <c r="A26" s="12"/>
      <c r="B26" s="13"/>
      <c r="C26" s="13"/>
      <c r="D26" s="13"/>
      <c r="F26" s="16"/>
      <c r="G26" s="16"/>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row>
    <row r="27" spans="1:205" s="14" customFormat="1">
      <c r="A27" s="12"/>
      <c r="B27" s="13"/>
      <c r="C27" s="13"/>
      <c r="D27" s="13"/>
      <c r="F27" s="16"/>
      <c r="G27" s="16"/>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row>
    <row r="28" spans="1:205" s="14" customFormat="1">
      <c r="A28" s="12"/>
      <c r="B28" s="13"/>
      <c r="C28" s="13"/>
      <c r="D28" s="13"/>
      <c r="F28" s="16"/>
      <c r="G28" s="16"/>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row>
    <row r="29" spans="1:205" s="14" customFormat="1">
      <c r="A29" s="12"/>
      <c r="B29" s="13"/>
      <c r="C29" s="13"/>
      <c r="D29" s="13"/>
      <c r="F29" s="16"/>
      <c r="G29" s="16"/>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row>
    <row r="30" spans="1:205" s="14" customFormat="1">
      <c r="A30" s="12"/>
      <c r="B30" s="13"/>
      <c r="C30" s="13"/>
      <c r="D30" s="13"/>
      <c r="F30" s="16"/>
      <c r="G30" s="16"/>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row>
    <row r="31" spans="1:205" s="14" customFormat="1">
      <c r="A31" s="12"/>
      <c r="B31" s="13"/>
      <c r="C31" s="13"/>
      <c r="D31" s="13"/>
      <c r="F31" s="16"/>
      <c r="G31" s="16"/>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row>
    <row r="32" spans="1:205" s="14" customFormat="1">
      <c r="A32" s="12"/>
      <c r="B32" s="13"/>
      <c r="C32" s="13"/>
      <c r="D32" s="13"/>
      <c r="F32" s="16"/>
      <c r="G32" s="16"/>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row>
    <row r="33" spans="1:205" s="14" customFormat="1">
      <c r="A33" s="12"/>
      <c r="B33" s="13"/>
      <c r="C33" s="13"/>
      <c r="D33" s="13"/>
      <c r="F33" s="16"/>
      <c r="G33" s="16"/>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row>
    <row r="34" spans="1:205" s="14" customFormat="1">
      <c r="A34" s="12"/>
      <c r="B34" s="13"/>
      <c r="C34" s="13"/>
      <c r="D34" s="13"/>
      <c r="F34" s="16"/>
      <c r="G34" s="16"/>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row>
    <row r="35" spans="1:205" s="14" customFormat="1">
      <c r="A35" s="12"/>
      <c r="B35" s="13"/>
      <c r="C35" s="13"/>
      <c r="D35" s="13"/>
      <c r="F35" s="16"/>
      <c r="G35" s="16"/>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row>
    <row r="36" spans="1:205" s="14" customFormat="1">
      <c r="A36" s="12"/>
      <c r="B36" s="13"/>
      <c r="C36" s="13"/>
      <c r="D36" s="13"/>
      <c r="F36" s="16"/>
      <c r="G36" s="16"/>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row>
    <row r="37" spans="1:205" s="14" customFormat="1">
      <c r="A37" s="12"/>
      <c r="B37" s="13"/>
      <c r="C37" s="13"/>
      <c r="D37" s="13"/>
      <c r="F37" s="16"/>
      <c r="G37" s="16"/>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row>
    <row r="38" spans="1:205" s="14" customFormat="1">
      <c r="A38" s="12"/>
      <c r="B38" s="13"/>
      <c r="C38" s="13"/>
      <c r="D38" s="13"/>
      <c r="F38" s="16"/>
      <c r="G38" s="16"/>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row>
    <row r="39" spans="1:205" s="14" customFormat="1">
      <c r="A39" s="12"/>
      <c r="B39" s="13"/>
      <c r="C39" s="13"/>
      <c r="D39" s="13"/>
      <c r="F39" s="16"/>
      <c r="G39" s="16"/>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row>
    <row r="40" spans="1:205" s="14" customFormat="1">
      <c r="A40" s="12"/>
      <c r="B40" s="13"/>
      <c r="C40" s="13"/>
      <c r="D40" s="13"/>
      <c r="F40" s="16"/>
      <c r="G40" s="16"/>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row>
    <row r="41" spans="1:205" s="14" customFormat="1">
      <c r="A41" s="12"/>
      <c r="B41" s="13"/>
      <c r="C41" s="13"/>
      <c r="D41" s="13"/>
      <c r="F41" s="16"/>
      <c r="G41" s="16"/>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row>
    <row r="42" spans="1:205" s="14" customFormat="1">
      <c r="A42" s="12"/>
      <c r="B42" s="13"/>
      <c r="C42" s="13"/>
      <c r="D42" s="13"/>
      <c r="F42" s="16"/>
      <c r="G42" s="16"/>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row>
    <row r="43" spans="1:205" s="14" customFormat="1">
      <c r="A43" s="12"/>
      <c r="B43" s="13"/>
      <c r="C43" s="13"/>
      <c r="D43" s="13"/>
      <c r="F43" s="16"/>
      <c r="G43" s="16"/>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row>
    <row r="44" spans="1:205" s="14" customFormat="1">
      <c r="A44" s="12"/>
      <c r="B44" s="13"/>
      <c r="C44" s="13"/>
      <c r="D44" s="13"/>
      <c r="F44" s="16"/>
      <c r="G44" s="16"/>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row>
    <row r="45" spans="1:205" s="14" customFormat="1">
      <c r="A45" s="12"/>
      <c r="B45" s="13"/>
      <c r="C45" s="13"/>
      <c r="D45" s="13"/>
      <c r="F45" s="16"/>
      <c r="G45" s="16"/>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row>
    <row r="46" spans="1:205" s="14" customFormat="1">
      <c r="A46" s="12"/>
      <c r="B46" s="13"/>
      <c r="C46" s="13"/>
      <c r="D46" s="13"/>
      <c r="F46" s="16"/>
      <c r="G46" s="16"/>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row>
    <row r="47" spans="1:205" s="14" customFormat="1">
      <c r="A47" s="12"/>
      <c r="B47" s="13"/>
      <c r="C47" s="13"/>
      <c r="D47" s="13"/>
      <c r="F47" s="16"/>
      <c r="G47" s="16"/>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row>
    <row r="48" spans="1:205" s="14" customFormat="1">
      <c r="A48" s="12"/>
      <c r="B48" s="13"/>
      <c r="C48" s="13"/>
      <c r="D48" s="13"/>
      <c r="F48" s="16"/>
      <c r="G48" s="16"/>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row>
    <row r="49" spans="1:205" s="14" customFormat="1">
      <c r="A49" s="12"/>
      <c r="B49" s="13"/>
      <c r="C49" s="13"/>
      <c r="D49" s="13"/>
      <c r="F49" s="16"/>
      <c r="G49" s="16"/>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row>
    <row r="50" spans="1:205" s="14" customFormat="1">
      <c r="A50" s="12"/>
      <c r="B50" s="13"/>
      <c r="C50" s="13"/>
      <c r="D50" s="13"/>
      <c r="F50" s="16"/>
      <c r="G50" s="16"/>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row>
    <row r="51" spans="1:205" s="14" customFormat="1">
      <c r="A51" s="12"/>
      <c r="B51" s="13"/>
      <c r="C51" s="13"/>
      <c r="D51" s="13"/>
      <c r="F51" s="16"/>
      <c r="G51" s="16"/>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row>
    <row r="52" spans="1:205" s="14" customFormat="1">
      <c r="A52" s="12"/>
      <c r="B52" s="13"/>
      <c r="C52" s="13"/>
      <c r="D52" s="13"/>
      <c r="F52" s="16"/>
      <c r="G52" s="16"/>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row>
    <row r="53" spans="1:205" s="14" customFormat="1">
      <c r="A53" s="12"/>
      <c r="B53" s="13"/>
      <c r="C53" s="13"/>
      <c r="D53" s="13"/>
      <c r="F53" s="16"/>
      <c r="G53" s="16"/>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row>
    <row r="54" spans="1:205" s="14" customFormat="1">
      <c r="A54" s="12"/>
      <c r="B54" s="13"/>
      <c r="C54" s="13"/>
      <c r="D54" s="13"/>
      <c r="F54" s="16"/>
      <c r="G54" s="16"/>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row>
    <row r="55" spans="1:205" s="14" customFormat="1">
      <c r="A55" s="12"/>
      <c r="B55" s="13"/>
      <c r="C55" s="13"/>
      <c r="D55" s="13"/>
      <c r="F55" s="16"/>
      <c r="G55" s="16"/>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row>
    <row r="56" spans="1:205" s="14" customFormat="1">
      <c r="A56" s="12"/>
      <c r="B56" s="13"/>
      <c r="C56" s="13"/>
      <c r="D56" s="13"/>
      <c r="F56" s="16"/>
      <c r="G56" s="16"/>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row>
    <row r="57" spans="1:205" s="14" customFormat="1">
      <c r="A57" s="12"/>
      <c r="B57" s="13"/>
      <c r="C57" s="13"/>
      <c r="D57" s="13"/>
      <c r="F57" s="16"/>
      <c r="G57" s="16"/>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row>
    <row r="58" spans="1:205" s="14" customFormat="1">
      <c r="A58" s="12"/>
      <c r="B58" s="13"/>
      <c r="C58" s="13"/>
      <c r="D58" s="13"/>
      <c r="F58" s="16"/>
      <c r="G58" s="16"/>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row>
    <row r="59" spans="1:205" s="14" customFormat="1">
      <c r="A59" s="12"/>
      <c r="B59" s="13"/>
      <c r="C59" s="13"/>
      <c r="D59" s="13"/>
      <c r="F59" s="16"/>
      <c r="G59" s="16"/>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row>
    <row r="60" spans="1:205" s="14" customFormat="1">
      <c r="A60" s="12"/>
      <c r="B60" s="13"/>
      <c r="C60" s="13"/>
      <c r="D60" s="13"/>
      <c r="F60" s="16"/>
      <c r="G60" s="16"/>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row>
    <row r="61" spans="1:205" s="14" customFormat="1">
      <c r="A61" s="12"/>
      <c r="B61" s="13"/>
      <c r="C61" s="13"/>
      <c r="D61" s="13"/>
      <c r="F61" s="16"/>
      <c r="G61" s="16"/>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row>
    <row r="62" spans="1:205" s="14" customFormat="1">
      <c r="A62" s="12"/>
      <c r="B62" s="13"/>
      <c r="C62" s="13"/>
      <c r="D62" s="13"/>
      <c r="F62" s="16"/>
      <c r="G62" s="16"/>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row>
    <row r="63" spans="1:205" s="14" customFormat="1">
      <c r="A63" s="12"/>
      <c r="B63" s="13"/>
      <c r="C63" s="13"/>
      <c r="D63" s="13"/>
      <c r="F63" s="16"/>
      <c r="G63" s="16"/>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row>
    <row r="64" spans="1:205" s="14" customFormat="1">
      <c r="A64" s="12"/>
      <c r="B64" s="13"/>
      <c r="C64" s="13"/>
      <c r="D64" s="13"/>
      <c r="F64" s="16"/>
      <c r="G64" s="16"/>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row>
    <row r="65" spans="1:205" s="14" customFormat="1">
      <c r="A65" s="12"/>
      <c r="B65" s="13"/>
      <c r="C65" s="13"/>
      <c r="D65" s="13"/>
      <c r="F65" s="16"/>
      <c r="G65" s="16"/>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row>
    <row r="66" spans="1:205" s="14" customFormat="1">
      <c r="A66" s="12"/>
      <c r="B66" s="13"/>
      <c r="C66" s="13"/>
      <c r="D66" s="13"/>
      <c r="F66" s="16"/>
      <c r="G66" s="16"/>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row>
    <row r="67" spans="1:205" s="14" customFormat="1">
      <c r="A67" s="12"/>
      <c r="B67" s="13"/>
      <c r="C67" s="13"/>
      <c r="D67" s="13"/>
      <c r="F67" s="16"/>
      <c r="G67" s="16"/>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row>
    <row r="68" spans="1:205" s="14" customFormat="1">
      <c r="A68" s="12"/>
      <c r="B68" s="13"/>
      <c r="C68" s="13"/>
      <c r="D68" s="13"/>
      <c r="F68" s="16"/>
      <c r="G68" s="16"/>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row>
    <row r="69" spans="1:205" s="14" customFormat="1">
      <c r="A69" s="12"/>
      <c r="B69" s="13"/>
      <c r="C69" s="13"/>
      <c r="D69" s="13"/>
      <c r="F69" s="16"/>
      <c r="G69" s="16"/>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row>
    <row r="70" spans="1:205" s="14" customFormat="1">
      <c r="A70" s="12"/>
      <c r="B70" s="13"/>
      <c r="C70" s="13"/>
      <c r="D70" s="13"/>
      <c r="F70" s="16"/>
      <c r="G70" s="16"/>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row>
    <row r="71" spans="1:205" s="14" customFormat="1">
      <c r="A71" s="12"/>
      <c r="B71" s="13"/>
      <c r="C71" s="13"/>
      <c r="D71" s="13"/>
      <c r="F71" s="16"/>
      <c r="G71" s="16"/>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row>
    <row r="72" spans="1:205" s="14" customFormat="1">
      <c r="A72" s="12"/>
      <c r="B72" s="13"/>
      <c r="C72" s="13"/>
      <c r="D72" s="13"/>
      <c r="F72" s="16"/>
      <c r="G72" s="16"/>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row>
    <row r="73" spans="1:205" s="14" customFormat="1">
      <c r="A73" s="12"/>
      <c r="B73" s="13"/>
      <c r="C73" s="13"/>
      <c r="D73" s="13"/>
      <c r="F73" s="16"/>
      <c r="G73" s="16"/>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row>
    <row r="74" spans="1:205" s="14" customFormat="1">
      <c r="A74" s="12"/>
      <c r="B74" s="13"/>
      <c r="C74" s="13"/>
      <c r="D74" s="13"/>
      <c r="F74" s="16"/>
      <c r="G74" s="1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row>
    <row r="75" spans="1:205" s="14" customFormat="1">
      <c r="A75" s="12"/>
      <c r="B75" s="13"/>
      <c r="C75" s="13"/>
      <c r="D75" s="13"/>
      <c r="F75" s="16"/>
      <c r="G75" s="16"/>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row>
    <row r="76" spans="1:205" s="14" customFormat="1">
      <c r="A76" s="12"/>
      <c r="B76" s="13"/>
      <c r="C76" s="13"/>
      <c r="D76" s="13"/>
      <c r="F76" s="16"/>
      <c r="G76" s="1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row>
    <row r="77" spans="1:205" s="14" customFormat="1">
      <c r="A77" s="12"/>
      <c r="B77" s="13"/>
      <c r="C77" s="13"/>
      <c r="D77" s="13"/>
      <c r="F77" s="16"/>
      <c r="G77" s="1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row>
    <row r="78" spans="1:205" s="14" customFormat="1">
      <c r="A78" s="12"/>
      <c r="B78" s="13"/>
      <c r="C78" s="13"/>
      <c r="D78" s="13"/>
      <c r="F78" s="16"/>
      <c r="G78" s="16"/>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row>
    <row r="79" spans="1:205" s="14" customFormat="1">
      <c r="A79" s="12"/>
      <c r="B79" s="13"/>
      <c r="C79" s="13"/>
      <c r="D79" s="13"/>
      <c r="F79" s="16"/>
      <c r="G79" s="16"/>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row>
    <row r="80" spans="1:205" s="14" customFormat="1">
      <c r="A80" s="12"/>
      <c r="B80" s="13"/>
      <c r="C80" s="13"/>
      <c r="D80" s="13"/>
      <c r="F80" s="16"/>
      <c r="G80" s="16"/>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row>
    <row r="81" spans="1:205" s="14" customFormat="1">
      <c r="A81" s="12"/>
      <c r="B81" s="13"/>
      <c r="C81" s="13"/>
      <c r="D81" s="13"/>
      <c r="F81" s="16"/>
      <c r="G81" s="16"/>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row>
    <row r="82" spans="1:205" s="14" customFormat="1">
      <c r="A82" s="12"/>
      <c r="B82" s="13"/>
      <c r="C82" s="13"/>
      <c r="D82" s="13"/>
      <c r="F82" s="16"/>
      <c r="G82" s="16"/>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row>
    <row r="83" spans="1:205" s="14" customFormat="1">
      <c r="A83" s="12"/>
      <c r="B83" s="13"/>
      <c r="C83" s="13"/>
      <c r="D83" s="13"/>
      <c r="F83" s="16"/>
      <c r="G83" s="16"/>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row>
    <row r="84" spans="1:205" s="14" customFormat="1">
      <c r="A84" s="12"/>
      <c r="B84" s="13"/>
      <c r="C84" s="13"/>
      <c r="D84" s="13"/>
      <c r="F84" s="16"/>
      <c r="G84" s="16"/>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row>
    <row r="85" spans="1:205" s="14" customFormat="1">
      <c r="A85" s="12"/>
      <c r="B85" s="13"/>
      <c r="C85" s="13"/>
      <c r="D85" s="13"/>
      <c r="F85" s="16"/>
      <c r="G85" s="16"/>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row>
    <row r="86" spans="1:205" s="14" customFormat="1">
      <c r="A86" s="12"/>
      <c r="B86" s="13"/>
      <c r="C86" s="13"/>
      <c r="D86" s="13"/>
      <c r="F86" s="16"/>
      <c r="G86" s="16"/>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row>
    <row r="87" spans="1:205" s="14" customFormat="1">
      <c r="A87" s="12"/>
      <c r="B87" s="13"/>
      <c r="C87" s="13"/>
      <c r="D87" s="13"/>
      <c r="F87" s="16"/>
      <c r="G87" s="16"/>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row>
    <row r="88" spans="1:205" s="14" customFormat="1">
      <c r="A88" s="12"/>
      <c r="B88" s="13"/>
      <c r="C88" s="13"/>
      <c r="D88" s="13"/>
      <c r="F88" s="16"/>
      <c r="G88" s="16"/>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row>
    <row r="89" spans="1:205" s="14" customFormat="1">
      <c r="A89" s="12"/>
      <c r="B89" s="13"/>
      <c r="C89" s="13"/>
      <c r="D89" s="13"/>
      <c r="F89" s="16"/>
      <c r="G89" s="16"/>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row>
    <row r="90" spans="1:205" s="14" customFormat="1">
      <c r="A90" s="12"/>
      <c r="B90" s="13"/>
      <c r="C90" s="13"/>
      <c r="D90" s="13"/>
      <c r="F90" s="16"/>
      <c r="G90" s="16"/>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row>
    <row r="91" spans="1:205" s="14" customFormat="1">
      <c r="A91" s="12"/>
      <c r="B91" s="13"/>
      <c r="C91" s="13"/>
      <c r="D91" s="13"/>
      <c r="F91" s="16"/>
      <c r="G91" s="16"/>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row>
    <row r="92" spans="1:205" s="14" customFormat="1">
      <c r="A92" s="12"/>
      <c r="B92" s="13"/>
      <c r="C92" s="13"/>
      <c r="D92" s="13"/>
      <c r="F92" s="16"/>
      <c r="G92" s="16"/>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row>
    <row r="93" spans="1:205" s="14" customFormat="1">
      <c r="A93" s="12"/>
      <c r="B93" s="13"/>
      <c r="C93" s="13"/>
      <c r="D93" s="13"/>
      <c r="F93" s="16"/>
      <c r="G93" s="16"/>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row>
    <row r="94" spans="1:205" s="14" customFormat="1">
      <c r="A94" s="12"/>
      <c r="B94" s="13"/>
      <c r="C94" s="13"/>
      <c r="D94" s="13"/>
      <c r="F94" s="16"/>
      <c r="G94" s="16"/>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row>
    <row r="95" spans="1:205" s="14" customFormat="1">
      <c r="A95" s="12"/>
      <c r="B95" s="13"/>
      <c r="C95" s="13"/>
      <c r="D95" s="13"/>
      <c r="F95" s="16"/>
      <c r="G95" s="16"/>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row>
    <row r="96" spans="1:205" s="14" customFormat="1">
      <c r="A96" s="12"/>
      <c r="B96" s="13"/>
      <c r="C96" s="13"/>
      <c r="D96" s="13"/>
      <c r="F96" s="16"/>
      <c r="G96" s="16"/>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row>
    <row r="97" spans="1:205" s="14" customFormat="1">
      <c r="A97" s="12"/>
      <c r="B97" s="13"/>
      <c r="C97" s="13"/>
      <c r="D97" s="13"/>
      <c r="F97" s="16"/>
      <c r="G97" s="16"/>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row>
    <row r="98" spans="1:205" s="14" customFormat="1">
      <c r="A98" s="12"/>
      <c r="B98" s="13"/>
      <c r="C98" s="13"/>
      <c r="D98" s="13"/>
      <c r="F98" s="16"/>
      <c r="G98" s="16"/>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row>
    <row r="99" spans="1:205" s="14" customFormat="1">
      <c r="A99" s="12"/>
      <c r="B99" s="13"/>
      <c r="C99" s="13"/>
      <c r="D99" s="13"/>
      <c r="F99" s="16"/>
      <c r="G99" s="16"/>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row>
    <row r="100" spans="1:205" s="14" customFormat="1">
      <c r="A100" s="12"/>
      <c r="B100" s="13"/>
      <c r="C100" s="13"/>
      <c r="D100" s="13"/>
      <c r="F100" s="16"/>
      <c r="G100" s="16"/>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row>
    <row r="101" spans="1:205" s="14" customFormat="1">
      <c r="A101" s="12"/>
      <c r="B101" s="13"/>
      <c r="C101" s="13"/>
      <c r="D101" s="13"/>
      <c r="F101" s="16"/>
      <c r="G101" s="16"/>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row>
    <row r="102" spans="1:205" s="14" customFormat="1">
      <c r="A102" s="12"/>
      <c r="B102" s="13"/>
      <c r="C102" s="13"/>
      <c r="D102" s="13"/>
      <c r="F102" s="16"/>
      <c r="G102" s="16"/>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row>
    <row r="103" spans="1:205" s="14" customFormat="1">
      <c r="A103" s="12"/>
      <c r="B103" s="13"/>
      <c r="C103" s="13"/>
      <c r="D103" s="13"/>
      <c r="F103" s="16"/>
      <c r="G103" s="16"/>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row>
    <row r="104" spans="1:205" s="14" customFormat="1">
      <c r="A104" s="12"/>
      <c r="B104" s="13"/>
      <c r="C104" s="13"/>
      <c r="D104" s="13"/>
      <c r="F104" s="16"/>
      <c r="G104" s="16"/>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row>
    <row r="105" spans="1:205" s="14" customFormat="1">
      <c r="A105" s="12"/>
      <c r="B105" s="13"/>
      <c r="C105" s="13"/>
      <c r="D105" s="13"/>
      <c r="F105" s="16"/>
      <c r="G105" s="16"/>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row>
    <row r="106" spans="1:205" s="14" customFormat="1">
      <c r="A106" s="12"/>
      <c r="B106" s="13"/>
      <c r="C106" s="13"/>
      <c r="D106" s="13"/>
      <c r="F106" s="16"/>
      <c r="G106" s="16"/>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row>
    <row r="107" spans="1:205" s="14" customFormat="1">
      <c r="A107" s="12"/>
      <c r="B107" s="13"/>
      <c r="C107" s="13"/>
      <c r="D107" s="13"/>
      <c r="F107" s="16"/>
      <c r="G107" s="16"/>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row>
    <row r="108" spans="1:205" s="14" customFormat="1">
      <c r="A108" s="12"/>
      <c r="B108" s="13"/>
      <c r="C108" s="13"/>
      <c r="D108" s="13"/>
      <c r="F108" s="16"/>
      <c r="G108" s="16"/>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row>
    <row r="109" spans="1:205" s="14" customFormat="1">
      <c r="A109" s="12"/>
      <c r="B109" s="13"/>
      <c r="C109" s="13"/>
      <c r="D109" s="13"/>
      <c r="F109" s="16"/>
      <c r="G109" s="16"/>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row>
    <row r="110" spans="1:205" s="14" customFormat="1">
      <c r="A110" s="12"/>
      <c r="B110" s="13"/>
      <c r="C110" s="13"/>
      <c r="D110" s="13"/>
      <c r="F110" s="16"/>
      <c r="G110" s="16"/>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row>
    <row r="111" spans="1:205" s="14" customFormat="1">
      <c r="A111" s="12"/>
      <c r="B111" s="13"/>
      <c r="C111" s="13"/>
      <c r="D111" s="13"/>
      <c r="F111" s="16"/>
      <c r="G111" s="16"/>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row>
    <row r="112" spans="1:205" s="14" customFormat="1">
      <c r="A112" s="12"/>
      <c r="B112" s="13"/>
      <c r="C112" s="13"/>
      <c r="D112" s="13"/>
      <c r="F112" s="16"/>
      <c r="G112" s="16"/>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row>
    <row r="113" spans="1:205" s="14" customFormat="1">
      <c r="A113" s="12"/>
      <c r="B113" s="13"/>
      <c r="C113" s="13"/>
      <c r="D113" s="13"/>
      <c r="F113" s="16"/>
      <c r="G113" s="16"/>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row>
    <row r="114" spans="1:205" s="14" customFormat="1">
      <c r="A114" s="12"/>
      <c r="B114" s="13"/>
      <c r="C114" s="13"/>
      <c r="D114" s="13"/>
      <c r="F114" s="16"/>
      <c r="G114" s="16"/>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row>
    <row r="115" spans="1:205" s="14" customFormat="1">
      <c r="A115" s="12"/>
      <c r="B115" s="13"/>
      <c r="C115" s="13"/>
      <c r="D115" s="13"/>
      <c r="F115" s="16"/>
      <c r="G115" s="16"/>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row>
    <row r="116" spans="1:205" s="14" customFormat="1">
      <c r="A116" s="12"/>
      <c r="B116" s="13"/>
      <c r="C116" s="13"/>
      <c r="D116" s="13"/>
      <c r="F116" s="16"/>
      <c r="G116" s="16"/>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row>
    <row r="117" spans="1:205" s="14" customFormat="1">
      <c r="A117" s="12"/>
      <c r="B117" s="13"/>
      <c r="C117" s="13"/>
      <c r="D117" s="13"/>
      <c r="F117" s="16"/>
      <c r="G117" s="16"/>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row>
    <row r="118" spans="1:205" s="14" customFormat="1">
      <c r="A118" s="12"/>
      <c r="B118" s="13"/>
      <c r="C118" s="13"/>
      <c r="D118" s="13"/>
      <c r="F118" s="16"/>
      <c r="G118" s="16"/>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row>
    <row r="119" spans="1:205" s="14" customFormat="1">
      <c r="A119" s="12"/>
      <c r="B119" s="13"/>
      <c r="C119" s="13"/>
      <c r="D119" s="13"/>
      <c r="F119" s="16"/>
      <c r="G119" s="16"/>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row>
    <row r="120" spans="1:205" s="14" customFormat="1">
      <c r="A120" s="12"/>
      <c r="B120" s="13"/>
      <c r="C120" s="13"/>
      <c r="D120" s="13"/>
      <c r="F120" s="16"/>
      <c r="G120" s="16"/>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row>
    <row r="121" spans="1:205" s="14" customFormat="1">
      <c r="A121" s="12"/>
      <c r="B121" s="13"/>
      <c r="C121" s="13"/>
      <c r="D121" s="13"/>
      <c r="F121" s="16"/>
      <c r="G121" s="16"/>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row>
    <row r="122" spans="1:205" s="14" customFormat="1">
      <c r="A122" s="12"/>
      <c r="B122" s="13"/>
      <c r="C122" s="13"/>
      <c r="D122" s="13"/>
      <c r="F122" s="16"/>
      <c r="G122" s="16"/>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row>
    <row r="123" spans="1:205" s="14" customFormat="1">
      <c r="A123" s="12"/>
      <c r="B123" s="13"/>
      <c r="C123" s="13"/>
      <c r="D123" s="13"/>
      <c r="F123" s="16"/>
      <c r="G123" s="16"/>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row>
    <row r="124" spans="1:205" s="14" customFormat="1">
      <c r="A124" s="12"/>
      <c r="B124" s="13"/>
      <c r="C124" s="13"/>
      <c r="D124" s="13"/>
      <c r="F124" s="16"/>
      <c r="G124" s="16"/>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row>
    <row r="125" spans="1:205" s="14" customFormat="1">
      <c r="A125" s="12"/>
      <c r="B125" s="13"/>
      <c r="C125" s="13"/>
      <c r="D125" s="13"/>
      <c r="F125" s="16"/>
      <c r="G125" s="16"/>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row>
    <row r="126" spans="1:205" s="14" customFormat="1">
      <c r="A126" s="12"/>
      <c r="B126" s="13"/>
      <c r="C126" s="13"/>
      <c r="D126" s="13"/>
      <c r="F126" s="16"/>
      <c r="G126" s="16"/>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row>
    <row r="127" spans="1:205" s="14" customFormat="1">
      <c r="A127" s="12"/>
      <c r="B127" s="13"/>
      <c r="C127" s="13"/>
      <c r="D127" s="13"/>
      <c r="F127" s="16"/>
      <c r="G127" s="16"/>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row>
    <row r="128" spans="1:205" s="14" customFormat="1">
      <c r="A128" s="12"/>
      <c r="B128" s="13"/>
      <c r="C128" s="13"/>
      <c r="D128" s="13"/>
      <c r="F128" s="16"/>
      <c r="G128" s="16"/>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row>
    <row r="129" spans="1:205" s="14" customFormat="1">
      <c r="A129" s="12"/>
      <c r="B129" s="13"/>
      <c r="C129" s="13"/>
      <c r="D129" s="13"/>
      <c r="F129" s="16"/>
      <c r="G129" s="16"/>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row>
    <row r="130" spans="1:205" s="14" customFormat="1">
      <c r="A130" s="12"/>
      <c r="B130" s="13"/>
      <c r="C130" s="13"/>
      <c r="D130" s="13"/>
      <c r="F130" s="16"/>
      <c r="G130" s="16"/>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row>
    <row r="131" spans="1:205" s="14" customFormat="1">
      <c r="A131" s="12"/>
      <c r="B131" s="13"/>
      <c r="C131" s="13"/>
      <c r="D131" s="13"/>
      <c r="F131" s="16"/>
      <c r="G131" s="16"/>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row>
    <row r="132" spans="1:205" s="14" customFormat="1">
      <c r="A132" s="12"/>
      <c r="B132" s="13"/>
      <c r="C132" s="13"/>
      <c r="D132" s="13"/>
      <c r="F132" s="16"/>
      <c r="G132" s="16"/>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row>
    <row r="133" spans="1:205" s="14" customFormat="1">
      <c r="A133" s="12"/>
      <c r="B133" s="13"/>
      <c r="C133" s="13"/>
      <c r="D133" s="13"/>
      <c r="F133" s="16"/>
      <c r="G133" s="16"/>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row>
    <row r="134" spans="1:205" s="14" customFormat="1">
      <c r="A134" s="12"/>
      <c r="B134" s="13"/>
      <c r="C134" s="13"/>
      <c r="D134" s="13"/>
      <c r="F134" s="16"/>
      <c r="G134" s="16"/>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row>
    <row r="135" spans="1:205" s="14" customFormat="1">
      <c r="A135" s="12"/>
      <c r="B135" s="13"/>
      <c r="C135" s="13"/>
      <c r="D135" s="13"/>
      <c r="F135" s="16"/>
      <c r="G135" s="16"/>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row>
    <row r="136" spans="1:205" s="14" customFormat="1">
      <c r="A136" s="12"/>
      <c r="B136" s="13"/>
      <c r="C136" s="13"/>
      <c r="D136" s="13"/>
      <c r="F136" s="16"/>
      <c r="G136" s="16"/>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row>
    <row r="137" spans="1:205" s="14" customFormat="1">
      <c r="A137" s="12"/>
      <c r="B137" s="13"/>
      <c r="C137" s="13"/>
      <c r="D137" s="13"/>
      <c r="F137" s="16"/>
      <c r="G137" s="16"/>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row>
    <row r="138" spans="1:205" s="14" customFormat="1">
      <c r="A138" s="12"/>
      <c r="B138" s="13"/>
      <c r="C138" s="13"/>
      <c r="D138" s="13"/>
      <c r="F138" s="16"/>
      <c r="G138" s="16"/>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row>
    <row r="139" spans="1:205" s="14" customFormat="1">
      <c r="A139" s="12"/>
      <c r="B139" s="13"/>
      <c r="C139" s="13"/>
      <c r="D139" s="13"/>
      <c r="F139" s="16"/>
      <c r="G139" s="16"/>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row>
    <row r="140" spans="1:205" s="14" customFormat="1">
      <c r="A140" s="12"/>
      <c r="B140" s="13"/>
      <c r="C140" s="13"/>
      <c r="D140" s="13"/>
      <c r="F140" s="16"/>
      <c r="G140" s="16"/>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row>
    <row r="141" spans="1:205" s="14" customFormat="1">
      <c r="A141" s="12"/>
      <c r="B141" s="13"/>
      <c r="C141" s="13"/>
      <c r="D141" s="13"/>
      <c r="F141" s="16"/>
      <c r="G141" s="16"/>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row>
    <row r="142" spans="1:205" s="14" customFormat="1">
      <c r="A142" s="12"/>
      <c r="B142" s="13"/>
      <c r="C142" s="13"/>
      <c r="D142" s="13"/>
      <c r="F142" s="16"/>
      <c r="G142" s="16"/>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row>
    <row r="143" spans="1:205" s="14" customFormat="1">
      <c r="A143" s="12"/>
      <c r="B143" s="13"/>
      <c r="C143" s="13"/>
      <c r="D143" s="13"/>
      <c r="F143" s="16"/>
      <c r="G143" s="16"/>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row>
    <row r="144" spans="1:205" s="14" customFormat="1">
      <c r="A144" s="12"/>
      <c r="B144" s="13"/>
      <c r="C144" s="13"/>
      <c r="D144" s="13"/>
      <c r="F144" s="16"/>
      <c r="G144" s="16"/>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row>
    <row r="145" spans="1:205" s="14" customFormat="1">
      <c r="A145" s="12"/>
      <c r="B145" s="13"/>
      <c r="C145" s="13"/>
      <c r="D145" s="13"/>
      <c r="F145" s="16"/>
      <c r="G145" s="16"/>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row>
    <row r="146" spans="1:205" s="14" customFormat="1">
      <c r="A146" s="12"/>
      <c r="B146" s="13"/>
      <c r="C146" s="13"/>
      <c r="D146" s="13"/>
      <c r="F146" s="16"/>
      <c r="G146" s="16"/>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row>
    <row r="147" spans="1:205" s="14" customFormat="1">
      <c r="A147" s="12"/>
      <c r="B147" s="13"/>
      <c r="C147" s="13"/>
      <c r="D147" s="13"/>
      <c r="F147" s="16"/>
      <c r="G147" s="16"/>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row>
    <row r="148" spans="1:205" s="14" customFormat="1">
      <c r="A148" s="12"/>
      <c r="B148" s="13"/>
      <c r="C148" s="13"/>
      <c r="D148" s="13"/>
      <c r="F148" s="16"/>
      <c r="G148" s="16"/>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row>
    <row r="149" spans="1:205" s="14" customFormat="1">
      <c r="A149" s="12"/>
      <c r="B149" s="13"/>
      <c r="C149" s="13"/>
      <c r="D149" s="13"/>
      <c r="F149" s="16"/>
      <c r="G149" s="16"/>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row>
    <row r="150" spans="1:205" s="14" customFormat="1">
      <c r="A150" s="12"/>
      <c r="B150" s="13"/>
      <c r="C150" s="13"/>
      <c r="D150" s="13"/>
      <c r="F150" s="16"/>
      <c r="G150" s="16"/>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row>
    <row r="151" spans="1:205" s="14" customFormat="1">
      <c r="A151" s="12"/>
      <c r="B151" s="13"/>
      <c r="C151" s="13"/>
      <c r="D151" s="13"/>
      <c r="F151" s="16"/>
      <c r="G151" s="16"/>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row>
    <row r="152" spans="1:205" s="14" customFormat="1">
      <c r="A152" s="12"/>
      <c r="B152" s="13"/>
      <c r="C152" s="13"/>
      <c r="D152" s="13"/>
      <c r="F152" s="16"/>
      <c r="G152" s="16"/>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row>
    <row r="153" spans="1:205" s="14" customFormat="1">
      <c r="A153" s="12"/>
      <c r="B153" s="13"/>
      <c r="C153" s="13"/>
      <c r="D153" s="13"/>
      <c r="F153" s="16"/>
      <c r="G153" s="16"/>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row>
    <row r="154" spans="1:205" s="14" customFormat="1">
      <c r="A154" s="12"/>
      <c r="B154" s="13"/>
      <c r="C154" s="13"/>
      <c r="D154" s="13"/>
      <c r="F154" s="16"/>
      <c r="G154" s="16"/>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row>
    <row r="155" spans="1:205" s="14" customFormat="1">
      <c r="A155" s="12"/>
      <c r="B155" s="13"/>
      <c r="C155" s="13"/>
      <c r="D155" s="13"/>
      <c r="F155" s="16"/>
      <c r="G155" s="16"/>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row>
    <row r="156" spans="1:205" s="14" customFormat="1">
      <c r="A156" s="12"/>
      <c r="B156" s="13"/>
      <c r="C156" s="13"/>
      <c r="D156" s="13"/>
      <c r="F156" s="16"/>
      <c r="G156" s="16"/>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row>
    <row r="157" spans="1:205" s="14" customFormat="1">
      <c r="A157" s="12"/>
      <c r="B157" s="13"/>
      <c r="C157" s="13"/>
      <c r="D157" s="13"/>
      <c r="F157" s="16"/>
      <c r="G157" s="16"/>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row>
    <row r="158" spans="1:205" s="14" customFormat="1">
      <c r="A158" s="12"/>
      <c r="B158" s="13"/>
      <c r="C158" s="13"/>
      <c r="D158" s="13"/>
      <c r="F158" s="16"/>
      <c r="G158" s="16"/>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row>
    <row r="159" spans="1:205" s="14" customFormat="1">
      <c r="A159" s="12"/>
      <c r="B159" s="13"/>
      <c r="C159" s="13"/>
      <c r="D159" s="13"/>
      <c r="F159" s="16"/>
      <c r="G159" s="16"/>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row>
    <row r="160" spans="1:205" s="14" customFormat="1">
      <c r="A160" s="12"/>
      <c r="B160" s="13"/>
      <c r="C160" s="13"/>
      <c r="D160" s="13"/>
      <c r="F160" s="16"/>
      <c r="G160" s="16"/>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row>
    <row r="161" spans="1:205" s="14" customFormat="1">
      <c r="A161" s="12"/>
      <c r="B161" s="13"/>
      <c r="C161" s="13"/>
      <c r="D161" s="13"/>
      <c r="F161" s="16"/>
      <c r="G161" s="16"/>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row>
    <row r="162" spans="1:205" s="14" customFormat="1">
      <c r="A162" s="12"/>
      <c r="B162" s="13"/>
      <c r="C162" s="13"/>
      <c r="D162" s="13"/>
      <c r="F162" s="16"/>
      <c r="G162" s="16"/>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row>
    <row r="163" spans="1:205" s="14" customFormat="1">
      <c r="A163" s="12"/>
      <c r="B163" s="13"/>
      <c r="C163" s="13"/>
      <c r="D163" s="13"/>
      <c r="F163" s="16"/>
      <c r="G163" s="16"/>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row>
    <row r="164" spans="1:205" s="14" customFormat="1">
      <c r="A164" s="12"/>
      <c r="B164" s="13"/>
      <c r="C164" s="13"/>
      <c r="D164" s="13"/>
      <c r="F164" s="16"/>
      <c r="G164" s="16"/>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row>
    <row r="165" spans="1:205" s="14" customFormat="1">
      <c r="A165" s="12"/>
      <c r="B165" s="13"/>
      <c r="C165" s="13"/>
      <c r="D165" s="13"/>
      <c r="F165" s="16"/>
      <c r="G165" s="16"/>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row>
    <row r="166" spans="1:205" s="14" customFormat="1">
      <c r="A166" s="12"/>
      <c r="B166" s="13"/>
      <c r="C166" s="13"/>
      <c r="D166" s="13"/>
      <c r="F166" s="16"/>
      <c r="G166" s="16"/>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row>
    <row r="167" spans="1:205" s="14" customFormat="1">
      <c r="A167" s="12"/>
      <c r="B167" s="13"/>
      <c r="C167" s="13"/>
      <c r="D167" s="13"/>
      <c r="F167" s="16"/>
      <c r="G167" s="16"/>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row>
    <row r="168" spans="1:205" s="14" customFormat="1">
      <c r="A168" s="12"/>
      <c r="B168" s="13"/>
      <c r="C168" s="13"/>
      <c r="D168" s="13"/>
      <c r="F168" s="16"/>
      <c r="G168" s="16"/>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row>
    <row r="169" spans="1:205" s="14" customFormat="1">
      <c r="A169" s="12"/>
      <c r="B169" s="13"/>
      <c r="C169" s="13"/>
      <c r="D169" s="13"/>
      <c r="F169" s="16"/>
      <c r="G169" s="16"/>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row>
    <row r="170" spans="1:205" s="14" customFormat="1">
      <c r="A170" s="12"/>
      <c r="B170" s="13"/>
      <c r="C170" s="13"/>
      <c r="D170" s="13"/>
      <c r="F170" s="16"/>
      <c r="G170" s="16"/>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row>
    <row r="171" spans="1:205" s="14" customFormat="1">
      <c r="A171" s="12"/>
      <c r="B171" s="13"/>
      <c r="C171" s="13"/>
      <c r="D171" s="13"/>
      <c r="F171" s="16"/>
      <c r="G171" s="16"/>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row>
    <row r="172" spans="1:205" s="14" customFormat="1">
      <c r="A172" s="12"/>
      <c r="B172" s="13"/>
      <c r="C172" s="13"/>
      <c r="D172" s="13"/>
      <c r="F172" s="16"/>
      <c r="G172" s="16"/>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row>
    <row r="173" spans="1:205" s="14" customFormat="1">
      <c r="A173" s="12"/>
      <c r="B173" s="13"/>
      <c r="C173" s="13"/>
      <c r="D173" s="13"/>
      <c r="F173" s="16"/>
      <c r="G173" s="16"/>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row>
    <row r="174" spans="1:205" s="14" customFormat="1">
      <c r="A174" s="12"/>
      <c r="B174" s="13"/>
      <c r="C174" s="13"/>
      <c r="D174" s="13"/>
      <c r="F174" s="16"/>
      <c r="G174" s="16"/>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row>
    <row r="175" spans="1:205" s="14" customFormat="1">
      <c r="A175" s="12"/>
      <c r="B175" s="13"/>
      <c r="C175" s="13"/>
      <c r="D175" s="13"/>
      <c r="F175" s="16"/>
      <c r="G175" s="16"/>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row>
    <row r="176" spans="1:205" s="14" customFormat="1">
      <c r="A176" s="12"/>
      <c r="B176" s="13"/>
      <c r="C176" s="13"/>
      <c r="D176" s="13"/>
      <c r="F176" s="16"/>
      <c r="G176" s="16"/>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row>
    <row r="177" spans="1:205" s="14" customFormat="1">
      <c r="A177" s="12"/>
      <c r="B177" s="13"/>
      <c r="C177" s="13"/>
      <c r="D177" s="13"/>
      <c r="F177" s="16"/>
      <c r="G177" s="16"/>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row>
    <row r="178" spans="1:205" s="14" customFormat="1">
      <c r="A178" s="12"/>
      <c r="B178" s="13"/>
      <c r="C178" s="13"/>
      <c r="D178" s="13"/>
      <c r="F178" s="16"/>
      <c r="G178" s="16"/>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row>
    <row r="179" spans="1:205" s="14" customFormat="1">
      <c r="A179" s="12"/>
      <c r="B179" s="13"/>
      <c r="C179" s="13"/>
      <c r="D179" s="13"/>
      <c r="F179" s="16"/>
      <c r="G179" s="16"/>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row>
    <row r="180" spans="1:205" s="14" customFormat="1">
      <c r="A180" s="12"/>
      <c r="B180" s="13"/>
      <c r="C180" s="13"/>
      <c r="D180" s="13"/>
      <c r="F180" s="16"/>
      <c r="G180" s="16"/>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row>
    <row r="181" spans="1:205" s="14" customFormat="1">
      <c r="A181" s="12"/>
      <c r="B181" s="13"/>
      <c r="C181" s="13"/>
      <c r="D181" s="13"/>
      <c r="F181" s="16"/>
      <c r="G181" s="16"/>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row>
    <row r="182" spans="1:205" s="14" customFormat="1">
      <c r="A182" s="12"/>
      <c r="B182" s="13"/>
      <c r="C182" s="13"/>
      <c r="D182" s="13"/>
      <c r="F182" s="16"/>
      <c r="G182" s="16"/>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row>
    <row r="183" spans="1:205" s="14" customFormat="1">
      <c r="A183" s="12"/>
      <c r="B183" s="13"/>
      <c r="C183" s="13"/>
      <c r="D183" s="13"/>
      <c r="F183" s="16"/>
      <c r="G183" s="16"/>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row>
    <row r="184" spans="1:205" s="14" customFormat="1">
      <c r="A184" s="12"/>
      <c r="B184" s="13"/>
      <c r="C184" s="13"/>
      <c r="D184" s="13"/>
      <c r="F184" s="16"/>
      <c r="G184" s="16"/>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row>
    <row r="185" spans="1:205" s="14" customFormat="1">
      <c r="A185" s="12"/>
      <c r="B185" s="13"/>
      <c r="C185" s="13"/>
      <c r="D185" s="13"/>
      <c r="F185" s="16"/>
      <c r="G185" s="16"/>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row>
    <row r="186" spans="1:205" s="14" customFormat="1">
      <c r="A186" s="12"/>
      <c r="B186" s="13"/>
      <c r="C186" s="13"/>
      <c r="D186" s="13"/>
      <c r="F186" s="16"/>
      <c r="G186" s="16"/>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row>
    <row r="187" spans="1:205" s="14" customFormat="1">
      <c r="A187" s="12"/>
      <c r="B187" s="13"/>
      <c r="C187" s="13"/>
      <c r="D187" s="13"/>
      <c r="F187" s="16"/>
      <c r="G187" s="16"/>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row>
    <row r="188" spans="1:205" s="14" customFormat="1">
      <c r="A188" s="12"/>
      <c r="B188" s="13"/>
      <c r="C188" s="13"/>
      <c r="D188" s="13"/>
      <c r="F188" s="16"/>
      <c r="G188" s="16"/>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row>
    <row r="189" spans="1:205" s="14" customFormat="1">
      <c r="A189" s="12"/>
      <c r="B189" s="13"/>
      <c r="C189" s="13"/>
      <c r="D189" s="13"/>
      <c r="F189" s="16"/>
      <c r="G189" s="16"/>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row>
    <row r="190" spans="1:205" s="14" customFormat="1">
      <c r="A190" s="12"/>
      <c r="B190" s="13"/>
      <c r="C190" s="13"/>
      <c r="D190" s="13"/>
      <c r="F190" s="16"/>
      <c r="G190" s="16"/>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row>
    <row r="191" spans="1:205" s="14" customFormat="1">
      <c r="A191" s="12"/>
      <c r="B191" s="13"/>
      <c r="C191" s="13"/>
      <c r="D191" s="13"/>
      <c r="F191" s="16"/>
      <c r="G191" s="16"/>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row>
    <row r="192" spans="1:205" s="14" customFormat="1">
      <c r="A192" s="12"/>
      <c r="B192" s="13"/>
      <c r="C192" s="13"/>
      <c r="D192" s="13"/>
      <c r="F192" s="16"/>
      <c r="G192" s="16"/>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row>
    <row r="193" spans="1:205" s="14" customFormat="1">
      <c r="A193" s="12"/>
      <c r="B193" s="13"/>
      <c r="C193" s="13"/>
      <c r="D193" s="13"/>
      <c r="F193" s="16"/>
      <c r="G193" s="16"/>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row>
    <row r="194" spans="1:205" s="14" customFormat="1">
      <c r="A194" s="12"/>
      <c r="B194" s="13"/>
      <c r="C194" s="13"/>
      <c r="D194" s="13"/>
      <c r="F194" s="16"/>
      <c r="G194" s="16"/>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row>
    <row r="195" spans="1:205" s="14" customFormat="1">
      <c r="A195" s="12"/>
      <c r="B195" s="13"/>
      <c r="C195" s="13"/>
      <c r="D195" s="13"/>
      <c r="F195" s="16"/>
      <c r="G195" s="16"/>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row>
    <row r="196" spans="1:205" s="14" customFormat="1">
      <c r="A196" s="12"/>
      <c r="B196" s="13"/>
      <c r="C196" s="13"/>
      <c r="D196" s="13"/>
      <c r="F196" s="16"/>
      <c r="G196" s="16"/>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row>
    <row r="197" spans="1:205" s="14" customFormat="1">
      <c r="A197" s="12"/>
      <c r="B197" s="13"/>
      <c r="C197" s="13"/>
      <c r="D197" s="13"/>
      <c r="F197" s="16"/>
      <c r="G197" s="16"/>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row>
    <row r="198" spans="1:205" s="14" customFormat="1">
      <c r="A198" s="12"/>
      <c r="B198" s="13"/>
      <c r="C198" s="13"/>
      <c r="D198" s="13"/>
      <c r="F198" s="16"/>
      <c r="G198" s="16"/>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row>
    <row r="199" spans="1:205" s="14" customFormat="1">
      <c r="A199" s="12"/>
      <c r="B199" s="13"/>
      <c r="C199" s="13"/>
      <c r="D199" s="13"/>
      <c r="F199" s="16"/>
      <c r="G199" s="16"/>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row>
    <row r="200" spans="1:205" s="14" customFormat="1">
      <c r="A200" s="12"/>
      <c r="B200" s="13"/>
      <c r="C200" s="13"/>
      <c r="D200" s="13"/>
      <c r="F200" s="16"/>
      <c r="G200" s="16"/>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row>
    <row r="201" spans="1:205" s="14" customFormat="1">
      <c r="A201" s="12"/>
      <c r="B201" s="13"/>
      <c r="C201" s="13"/>
      <c r="D201" s="13"/>
      <c r="F201" s="16"/>
      <c r="G201" s="16"/>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row>
    <row r="202" spans="1:205" s="14" customFormat="1">
      <c r="A202" s="12"/>
      <c r="B202" s="13"/>
      <c r="C202" s="13"/>
      <c r="D202" s="13"/>
      <c r="F202" s="16"/>
      <c r="G202" s="16"/>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row>
    <row r="203" spans="1:205" s="14" customFormat="1">
      <c r="A203" s="12"/>
      <c r="B203" s="13"/>
      <c r="C203" s="13"/>
      <c r="D203" s="13"/>
      <c r="F203" s="16"/>
      <c r="G203" s="16"/>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row>
    <row r="204" spans="1:205" s="14" customFormat="1">
      <c r="A204" s="12"/>
      <c r="B204" s="13"/>
      <c r="C204" s="13"/>
      <c r="D204" s="13"/>
      <c r="F204" s="16"/>
      <c r="G204" s="16"/>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row>
    <row r="205" spans="1:205" s="14" customFormat="1">
      <c r="A205" s="12"/>
      <c r="B205" s="13"/>
      <c r="C205" s="13"/>
      <c r="D205" s="13"/>
      <c r="F205" s="16"/>
      <c r="G205" s="16"/>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row>
    <row r="206" spans="1:205" s="14" customFormat="1">
      <c r="A206" s="12"/>
      <c r="B206" s="13"/>
      <c r="C206" s="13"/>
      <c r="D206" s="13"/>
      <c r="F206" s="16"/>
      <c r="G206" s="16"/>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row>
    <row r="207" spans="1:205" s="14" customFormat="1">
      <c r="A207" s="12"/>
      <c r="B207" s="13"/>
      <c r="C207" s="13"/>
      <c r="D207" s="13"/>
      <c r="F207" s="16"/>
      <c r="G207" s="16"/>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row>
    <row r="208" spans="1:205" s="14" customFormat="1">
      <c r="A208" s="12"/>
      <c r="B208" s="13"/>
      <c r="C208" s="13"/>
      <c r="D208" s="13"/>
      <c r="F208" s="16"/>
      <c r="G208" s="16"/>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row>
    <row r="209" spans="1:205" s="14" customFormat="1">
      <c r="A209" s="12"/>
      <c r="B209" s="13"/>
      <c r="C209" s="13"/>
      <c r="D209" s="13"/>
      <c r="F209" s="16"/>
      <c r="G209" s="16"/>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row>
    <row r="210" spans="1:205" s="14" customFormat="1">
      <c r="A210" s="12"/>
      <c r="B210" s="13"/>
      <c r="C210" s="13"/>
      <c r="D210" s="13"/>
      <c r="F210" s="16"/>
      <c r="G210" s="16"/>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row>
    <row r="211" spans="1:205" s="14" customFormat="1">
      <c r="A211" s="12"/>
      <c r="B211" s="13"/>
      <c r="C211" s="13"/>
      <c r="D211" s="13"/>
      <c r="F211" s="16"/>
      <c r="G211" s="16"/>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row>
    <row r="212" spans="1:205" s="14" customFormat="1">
      <c r="A212" s="12"/>
      <c r="B212" s="13"/>
      <c r="C212" s="13"/>
      <c r="D212" s="13"/>
      <c r="F212" s="16"/>
      <c r="G212" s="16"/>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row>
    <row r="213" spans="1:205" s="14" customFormat="1">
      <c r="A213" s="12"/>
      <c r="B213" s="13"/>
      <c r="C213" s="13"/>
      <c r="D213" s="13"/>
      <c r="F213" s="16"/>
      <c r="G213" s="16"/>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row>
    <row r="214" spans="1:205" s="14" customFormat="1">
      <c r="A214" s="12"/>
      <c r="B214" s="13"/>
      <c r="C214" s="13"/>
      <c r="D214" s="13"/>
      <c r="F214" s="16"/>
      <c r="G214" s="16"/>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row>
    <row r="215" spans="1:205" s="14" customFormat="1">
      <c r="A215" s="12"/>
      <c r="B215" s="13"/>
      <c r="C215" s="13"/>
      <c r="D215" s="13"/>
      <c r="F215" s="16"/>
      <c r="G215" s="16"/>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row>
    <row r="216" spans="1:205" s="14" customFormat="1">
      <c r="A216" s="12"/>
      <c r="B216" s="13"/>
      <c r="C216" s="13"/>
      <c r="D216" s="13"/>
      <c r="F216" s="16"/>
      <c r="G216" s="16"/>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row>
    <row r="217" spans="1:205" s="14" customFormat="1">
      <c r="A217" s="12"/>
      <c r="B217" s="13"/>
      <c r="C217" s="13"/>
      <c r="D217" s="13"/>
      <c r="F217" s="16"/>
      <c r="G217" s="16"/>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row>
    <row r="218" spans="1:205" s="14" customFormat="1">
      <c r="A218" s="12"/>
      <c r="B218" s="13"/>
      <c r="C218" s="13"/>
      <c r="D218" s="13"/>
      <c r="F218" s="16"/>
      <c r="G218" s="16"/>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row>
    <row r="219" spans="1:205" s="14" customFormat="1">
      <c r="A219" s="12"/>
      <c r="B219" s="13"/>
      <c r="C219" s="13"/>
      <c r="D219" s="13"/>
      <c r="F219" s="16"/>
      <c r="G219" s="16"/>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row>
    <row r="220" spans="1:205" s="14" customFormat="1">
      <c r="A220" s="12"/>
      <c r="B220" s="13"/>
      <c r="C220" s="13"/>
      <c r="D220" s="13"/>
      <c r="F220" s="16"/>
      <c r="G220" s="16"/>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row>
    <row r="221" spans="1:205" s="14" customFormat="1">
      <c r="A221" s="12"/>
      <c r="B221" s="13"/>
      <c r="C221" s="13"/>
      <c r="D221" s="13"/>
      <c r="F221" s="16"/>
      <c r="G221" s="16"/>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row>
    <row r="222" spans="1:205" s="14" customFormat="1">
      <c r="A222" s="12"/>
      <c r="B222" s="13"/>
      <c r="C222" s="13"/>
      <c r="D222" s="13"/>
      <c r="F222" s="16"/>
      <c r="G222" s="16"/>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row>
    <row r="223" spans="1:205" s="14" customFormat="1">
      <c r="A223" s="12"/>
      <c r="B223" s="13"/>
      <c r="C223" s="13"/>
      <c r="D223" s="13"/>
      <c r="F223" s="16"/>
      <c r="G223" s="16"/>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row>
    <row r="224" spans="1:205" s="14" customFormat="1">
      <c r="A224" s="12"/>
      <c r="B224" s="13"/>
      <c r="C224" s="13"/>
      <c r="D224" s="13"/>
      <c r="F224" s="16"/>
      <c r="G224" s="16"/>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row>
    <row r="225" spans="1:205" s="14" customFormat="1">
      <c r="A225" s="12"/>
      <c r="B225" s="13"/>
      <c r="C225" s="13"/>
      <c r="D225" s="13"/>
      <c r="F225" s="16"/>
      <c r="G225" s="16"/>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row>
    <row r="226" spans="1:205" s="14" customFormat="1">
      <c r="A226" s="12"/>
      <c r="B226" s="13"/>
      <c r="C226" s="13"/>
      <c r="D226" s="13"/>
      <c r="F226" s="16"/>
      <c r="G226" s="16"/>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row>
    <row r="227" spans="1:205" s="14" customFormat="1">
      <c r="A227" s="12"/>
      <c r="B227" s="13"/>
      <c r="C227" s="13"/>
      <c r="D227" s="13"/>
      <c r="F227" s="16"/>
      <c r="G227" s="16"/>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row>
    <row r="228" spans="1:205" s="14" customFormat="1">
      <c r="A228" s="12"/>
      <c r="B228" s="13"/>
      <c r="C228" s="13"/>
      <c r="D228" s="13"/>
      <c r="F228" s="16"/>
      <c r="G228" s="16"/>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row>
    <row r="229" spans="1:205" s="14" customFormat="1">
      <c r="A229" s="12"/>
      <c r="B229" s="13"/>
      <c r="C229" s="13"/>
      <c r="D229" s="13"/>
      <c r="F229" s="16"/>
      <c r="G229" s="16"/>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row>
    <row r="230" spans="1:205" s="14" customFormat="1">
      <c r="A230" s="12"/>
      <c r="B230" s="13"/>
      <c r="C230" s="13"/>
      <c r="D230" s="13"/>
      <c r="F230" s="16"/>
      <c r="G230" s="16"/>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row>
    <row r="231" spans="1:205" s="14" customFormat="1">
      <c r="A231" s="12"/>
      <c r="B231" s="13"/>
      <c r="C231" s="13"/>
      <c r="D231" s="13"/>
      <c r="F231" s="16"/>
      <c r="G231" s="16"/>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row>
    <row r="232" spans="1:205" s="14" customFormat="1">
      <c r="A232" s="12"/>
      <c r="B232" s="13"/>
      <c r="C232" s="13"/>
      <c r="D232" s="13"/>
      <c r="F232" s="16"/>
      <c r="G232" s="16"/>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row>
    <row r="233" spans="1:205" s="14" customFormat="1">
      <c r="A233" s="12"/>
      <c r="B233" s="13"/>
      <c r="C233" s="13"/>
      <c r="D233" s="13"/>
      <c r="F233" s="16"/>
      <c r="G233" s="16"/>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row>
    <row r="234" spans="1:205" s="14" customFormat="1">
      <c r="A234" s="12"/>
      <c r="B234" s="13"/>
      <c r="C234" s="13"/>
      <c r="D234" s="13"/>
      <c r="F234" s="16"/>
      <c r="G234" s="16"/>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row>
    <row r="235" spans="1:205" s="14" customFormat="1">
      <c r="A235" s="12"/>
      <c r="B235" s="13"/>
      <c r="C235" s="13"/>
      <c r="D235" s="13"/>
      <c r="F235" s="16"/>
      <c r="G235" s="16"/>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row>
    <row r="236" spans="1:205" s="14" customFormat="1">
      <c r="A236" s="12"/>
      <c r="B236" s="13"/>
      <c r="C236" s="13"/>
      <c r="D236" s="13"/>
      <c r="F236" s="16"/>
      <c r="G236" s="16"/>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row>
    <row r="237" spans="1:205" s="14" customFormat="1">
      <c r="A237" s="12"/>
      <c r="B237" s="13"/>
      <c r="C237" s="13"/>
      <c r="D237" s="13"/>
      <c r="F237" s="16"/>
      <c r="G237" s="16"/>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row>
    <row r="238" spans="1:205" s="14" customFormat="1">
      <c r="A238" s="12"/>
      <c r="B238" s="13"/>
      <c r="C238" s="13"/>
      <c r="D238" s="13"/>
      <c r="F238" s="16"/>
      <c r="G238" s="16"/>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row>
    <row r="239" spans="1:205" s="14" customFormat="1">
      <c r="A239" s="12"/>
      <c r="B239" s="13"/>
      <c r="C239" s="13"/>
      <c r="D239" s="13"/>
      <c r="F239" s="16"/>
      <c r="G239" s="16"/>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row>
    <row r="240" spans="1:205" s="14" customFormat="1">
      <c r="A240" s="12"/>
      <c r="B240" s="13"/>
      <c r="C240" s="13"/>
      <c r="D240" s="13"/>
      <c r="F240" s="16"/>
      <c r="G240" s="16"/>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row>
    <row r="241" spans="1:205" s="14" customFormat="1">
      <c r="A241" s="12"/>
      <c r="B241" s="13"/>
      <c r="C241" s="13"/>
      <c r="D241" s="13"/>
      <c r="F241" s="16"/>
      <c r="G241" s="16"/>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row>
    <row r="242" spans="1:205" s="14" customFormat="1">
      <c r="A242" s="12"/>
      <c r="B242" s="13"/>
      <c r="C242" s="13"/>
      <c r="D242" s="13"/>
      <c r="F242" s="16"/>
      <c r="G242" s="16"/>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row>
    <row r="243" spans="1:205" s="14" customFormat="1">
      <c r="A243" s="12"/>
      <c r="B243" s="13"/>
      <c r="C243" s="13"/>
      <c r="D243" s="13"/>
      <c r="F243" s="16"/>
      <c r="G243" s="16"/>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row>
    <row r="244" spans="1:205" s="14" customFormat="1">
      <c r="A244" s="12"/>
      <c r="B244" s="13"/>
      <c r="C244" s="13"/>
      <c r="D244" s="13"/>
      <c r="F244" s="16"/>
      <c r="G244" s="16"/>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row>
    <row r="245" spans="1:205" s="14" customFormat="1">
      <c r="A245" s="12"/>
      <c r="B245" s="13"/>
      <c r="C245" s="13"/>
      <c r="D245" s="13"/>
      <c r="F245" s="16"/>
      <c r="G245" s="16"/>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row>
    <row r="246" spans="1:205" s="14" customFormat="1">
      <c r="A246" s="12"/>
      <c r="B246" s="13"/>
      <c r="C246" s="13"/>
      <c r="D246" s="13"/>
      <c r="F246" s="16"/>
      <c r="G246" s="16"/>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row>
    <row r="247" spans="1:205" s="14" customFormat="1">
      <c r="A247" s="12"/>
      <c r="B247" s="13"/>
      <c r="C247" s="13"/>
      <c r="D247" s="13"/>
      <c r="F247" s="16"/>
      <c r="G247" s="16"/>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row>
    <row r="248" spans="1:205" s="14" customFormat="1">
      <c r="A248" s="12"/>
      <c r="B248" s="13"/>
      <c r="C248" s="13"/>
      <c r="D248" s="13"/>
      <c r="F248" s="16"/>
      <c r="G248" s="16"/>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row>
    <row r="249" spans="1:205" s="14" customFormat="1">
      <c r="A249" s="12"/>
      <c r="B249" s="13"/>
      <c r="C249" s="13"/>
      <c r="D249" s="13"/>
      <c r="F249" s="16"/>
      <c r="G249" s="16"/>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row>
    <row r="250" spans="1:205" s="14" customFormat="1">
      <c r="A250" s="12"/>
      <c r="B250" s="13"/>
      <c r="C250" s="13"/>
      <c r="D250" s="13"/>
      <c r="F250" s="16"/>
      <c r="G250" s="16"/>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row>
    <row r="251" spans="1:205" s="14" customFormat="1">
      <c r="A251" s="12"/>
      <c r="B251" s="13"/>
      <c r="C251" s="13"/>
      <c r="D251" s="13"/>
      <c r="F251" s="16"/>
      <c r="G251" s="16"/>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row>
    <row r="252" spans="1:205" s="14" customFormat="1">
      <c r="A252" s="12"/>
      <c r="B252" s="13"/>
      <c r="C252" s="13"/>
      <c r="D252" s="13"/>
      <c r="F252" s="16"/>
      <c r="G252" s="16"/>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row>
    <row r="253" spans="1:205" s="14" customFormat="1">
      <c r="A253" s="12"/>
      <c r="B253" s="13"/>
      <c r="C253" s="13"/>
      <c r="D253" s="13"/>
      <c r="F253" s="16"/>
      <c r="G253" s="16"/>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row>
    <row r="254" spans="1:205" s="14" customFormat="1">
      <c r="A254" s="12"/>
      <c r="B254" s="13"/>
      <c r="C254" s="13"/>
      <c r="D254" s="13"/>
      <c r="F254" s="16"/>
      <c r="G254" s="16"/>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row>
    <row r="255" spans="1:205" s="14" customFormat="1">
      <c r="A255" s="12"/>
      <c r="B255" s="13"/>
      <c r="C255" s="13"/>
      <c r="D255" s="13"/>
      <c r="F255" s="16"/>
      <c r="G255" s="16"/>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row>
    <row r="256" spans="1:205" s="14" customFormat="1">
      <c r="A256" s="12"/>
      <c r="B256" s="13"/>
      <c r="C256" s="13"/>
      <c r="D256" s="13"/>
      <c r="F256" s="16"/>
      <c r="G256" s="16"/>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row>
    <row r="257" spans="1:205" s="14" customFormat="1">
      <c r="A257" s="12"/>
      <c r="B257" s="13"/>
      <c r="C257" s="13"/>
      <c r="D257" s="13"/>
      <c r="F257" s="16"/>
      <c r="G257" s="16"/>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row>
    <row r="258" spans="1:205" s="14" customFormat="1">
      <c r="A258" s="12"/>
      <c r="B258" s="13"/>
      <c r="C258" s="13"/>
      <c r="D258" s="13"/>
      <c r="F258" s="16"/>
      <c r="G258" s="16"/>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row>
    <row r="259" spans="1:205" s="14" customFormat="1">
      <c r="A259" s="12"/>
      <c r="B259" s="13"/>
      <c r="C259" s="13"/>
      <c r="D259" s="13"/>
      <c r="F259" s="16"/>
      <c r="G259" s="16"/>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row>
    <row r="260" spans="1:205" s="14" customFormat="1">
      <c r="A260" s="12"/>
      <c r="B260" s="13"/>
      <c r="C260" s="13"/>
      <c r="D260" s="13"/>
      <c r="F260" s="16"/>
      <c r="G260" s="16"/>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row>
    <row r="261" spans="1:205" s="14" customFormat="1">
      <c r="A261" s="12"/>
      <c r="B261" s="13"/>
      <c r="C261" s="13"/>
      <c r="D261" s="13"/>
      <c r="F261" s="16"/>
      <c r="G261" s="16"/>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row>
    <row r="262" spans="1:205" s="14" customFormat="1">
      <c r="A262" s="12"/>
      <c r="B262" s="13"/>
      <c r="C262" s="13"/>
      <c r="D262" s="13"/>
      <c r="F262" s="16"/>
      <c r="G262" s="16"/>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row>
    <row r="263" spans="1:205" s="14" customFormat="1">
      <c r="A263" s="12"/>
      <c r="B263" s="13"/>
      <c r="C263" s="13"/>
      <c r="D263" s="13"/>
      <c r="F263" s="16"/>
      <c r="G263" s="16"/>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row>
    <row r="264" spans="1:205" s="14" customFormat="1">
      <c r="A264" s="12"/>
      <c r="B264" s="13"/>
      <c r="C264" s="13"/>
      <c r="D264" s="13"/>
      <c r="F264" s="16"/>
      <c r="G264" s="16"/>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row>
    <row r="265" spans="1:205" s="14" customFormat="1">
      <c r="A265" s="12"/>
      <c r="B265" s="13"/>
      <c r="C265" s="13"/>
      <c r="D265" s="13"/>
      <c r="F265" s="16"/>
      <c r="G265" s="16"/>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row>
    <row r="266" spans="1:205" s="14" customFormat="1">
      <c r="A266" s="12"/>
      <c r="B266" s="13"/>
      <c r="C266" s="13"/>
      <c r="D266" s="13"/>
      <c r="F266" s="16"/>
      <c r="G266" s="16"/>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row>
    <row r="267" spans="1:205" s="14" customFormat="1">
      <c r="A267" s="12"/>
      <c r="B267" s="13"/>
      <c r="C267" s="13"/>
      <c r="D267" s="13"/>
      <c r="F267" s="16"/>
      <c r="G267" s="16"/>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row>
    <row r="268" spans="1:205" s="14" customFormat="1">
      <c r="A268" s="12"/>
      <c r="B268" s="13"/>
      <c r="C268" s="13"/>
      <c r="D268" s="13"/>
      <c r="F268" s="16"/>
      <c r="G268" s="16"/>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row>
    <row r="269" spans="1:205" s="14" customFormat="1">
      <c r="A269" s="12"/>
      <c r="B269" s="13"/>
      <c r="C269" s="13"/>
      <c r="D269" s="13"/>
      <c r="F269" s="16"/>
      <c r="G269" s="16"/>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row>
    <row r="270" spans="1:205" s="14" customFormat="1">
      <c r="A270" s="12"/>
      <c r="B270" s="13"/>
      <c r="C270" s="13"/>
      <c r="D270" s="13"/>
      <c r="F270" s="16"/>
      <c r="G270" s="16"/>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row>
    <row r="271" spans="1:205" s="14" customFormat="1">
      <c r="A271" s="12"/>
      <c r="B271" s="13"/>
      <c r="C271" s="13"/>
      <c r="D271" s="13"/>
      <c r="F271" s="16"/>
      <c r="G271" s="16"/>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row>
    <row r="272" spans="1:205" s="14" customFormat="1">
      <c r="A272" s="12"/>
      <c r="B272" s="13"/>
      <c r="C272" s="13"/>
      <c r="D272" s="13"/>
      <c r="F272" s="16"/>
      <c r="G272" s="16"/>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row>
    <row r="273" spans="1:205" s="14" customFormat="1">
      <c r="A273" s="12"/>
      <c r="B273" s="13"/>
      <c r="C273" s="13"/>
      <c r="D273" s="13"/>
      <c r="F273" s="16"/>
      <c r="G273" s="16"/>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row>
    <row r="274" spans="1:205" s="14" customFormat="1">
      <c r="A274" s="12"/>
      <c r="B274" s="13"/>
      <c r="C274" s="13"/>
      <c r="D274" s="13"/>
      <c r="F274" s="16"/>
      <c r="G274" s="16"/>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row>
    <row r="275" spans="1:205" s="14" customFormat="1">
      <c r="A275" s="12"/>
      <c r="B275" s="13"/>
      <c r="C275" s="13"/>
      <c r="D275" s="13"/>
      <c r="F275" s="16"/>
      <c r="G275" s="16"/>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row>
    <row r="276" spans="1:205" s="14" customFormat="1">
      <c r="A276" s="12"/>
      <c r="B276" s="13"/>
      <c r="C276" s="13"/>
      <c r="D276" s="13"/>
      <c r="F276" s="16"/>
      <c r="G276" s="16"/>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row>
    <row r="277" spans="1:205" s="14" customFormat="1">
      <c r="A277" s="12"/>
      <c r="B277" s="13"/>
      <c r="C277" s="13"/>
      <c r="D277" s="13"/>
      <c r="F277" s="16"/>
      <c r="G277" s="16"/>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row>
    <row r="278" spans="1:205" s="14" customFormat="1">
      <c r="A278" s="12"/>
      <c r="B278" s="13"/>
      <c r="C278" s="13"/>
      <c r="D278" s="13"/>
      <c r="F278" s="16"/>
      <c r="G278" s="16"/>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row>
    <row r="279" spans="1:205" s="14" customFormat="1">
      <c r="A279" s="12"/>
      <c r="B279" s="13"/>
      <c r="C279" s="13"/>
      <c r="D279" s="13"/>
      <c r="F279" s="16"/>
      <c r="G279" s="16"/>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row>
    <row r="280" spans="1:205" s="14" customFormat="1">
      <c r="A280" s="12"/>
      <c r="B280" s="13"/>
      <c r="C280" s="13"/>
      <c r="D280" s="13"/>
      <c r="F280" s="16"/>
      <c r="G280" s="16"/>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row>
    <row r="281" spans="1:205" s="14" customFormat="1">
      <c r="A281" s="12"/>
      <c r="B281" s="13"/>
      <c r="C281" s="13"/>
      <c r="D281" s="13"/>
      <c r="F281" s="16"/>
      <c r="G281" s="16"/>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row>
    <row r="282" spans="1:205" s="14" customFormat="1">
      <c r="A282" s="12"/>
      <c r="B282" s="13"/>
      <c r="C282" s="13"/>
      <c r="D282" s="13"/>
      <c r="F282" s="16"/>
      <c r="G282" s="16"/>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row>
    <row r="283" spans="1:205" s="14" customFormat="1">
      <c r="A283" s="12"/>
      <c r="B283" s="13"/>
      <c r="C283" s="13"/>
      <c r="D283" s="13"/>
      <c r="F283" s="16"/>
      <c r="G283" s="16"/>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row>
    <row r="284" spans="1:205" s="14" customFormat="1">
      <c r="A284" s="12"/>
      <c r="B284" s="13"/>
      <c r="C284" s="13"/>
      <c r="D284" s="13"/>
      <c r="F284" s="16"/>
      <c r="G284" s="16"/>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row>
    <row r="285" spans="1:205" s="14" customFormat="1">
      <c r="A285" s="12"/>
      <c r="B285" s="13"/>
      <c r="C285" s="13"/>
      <c r="D285" s="13"/>
      <c r="F285" s="16"/>
      <c r="G285" s="16"/>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row>
    <row r="286" spans="1:205" s="14" customFormat="1">
      <c r="A286" s="12"/>
      <c r="B286" s="13"/>
      <c r="C286" s="13"/>
      <c r="D286" s="13"/>
      <c r="F286" s="16"/>
      <c r="G286" s="16"/>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row>
    <row r="287" spans="1:205" s="14" customFormat="1">
      <c r="A287" s="12"/>
      <c r="B287" s="13"/>
      <c r="C287" s="13"/>
      <c r="D287" s="13"/>
      <c r="F287" s="16"/>
      <c r="G287" s="16"/>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row>
    <row r="288" spans="1:205" s="14" customFormat="1">
      <c r="A288" s="12"/>
      <c r="B288" s="13"/>
      <c r="C288" s="13"/>
      <c r="D288" s="13"/>
      <c r="F288" s="16"/>
      <c r="G288" s="16"/>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row>
    <row r="289" spans="1:205" s="14" customFormat="1">
      <c r="A289" s="12"/>
      <c r="B289" s="13"/>
      <c r="C289" s="13"/>
      <c r="D289" s="13"/>
      <c r="F289" s="16"/>
      <c r="G289" s="16"/>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row>
    <row r="290" spans="1:205" s="14" customFormat="1">
      <c r="A290" s="12"/>
      <c r="B290" s="13"/>
      <c r="C290" s="13"/>
      <c r="D290" s="13"/>
      <c r="F290" s="16"/>
      <c r="G290" s="16"/>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row>
    <row r="291" spans="1:205" s="14" customFormat="1">
      <c r="A291" s="12"/>
      <c r="B291" s="13"/>
      <c r="C291" s="13"/>
      <c r="D291" s="13"/>
      <c r="F291" s="16"/>
      <c r="G291" s="16"/>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row>
    <row r="292" spans="1:205" s="14" customFormat="1">
      <c r="A292" s="12"/>
      <c r="B292" s="13"/>
      <c r="C292" s="13"/>
      <c r="D292" s="13"/>
      <c r="F292" s="16"/>
      <c r="G292" s="16"/>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row>
    <row r="293" spans="1:205" s="14" customFormat="1">
      <c r="A293" s="12"/>
      <c r="B293" s="13"/>
      <c r="C293" s="13"/>
      <c r="D293" s="13"/>
      <c r="F293" s="16"/>
      <c r="G293" s="16"/>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row>
    <row r="294" spans="1:205" s="14" customFormat="1">
      <c r="A294" s="12"/>
      <c r="B294" s="13"/>
      <c r="C294" s="13"/>
      <c r="D294" s="13"/>
      <c r="F294" s="16"/>
      <c r="G294" s="16"/>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row>
    <row r="295" spans="1:205" s="14" customFormat="1">
      <c r="A295" s="12"/>
      <c r="B295" s="13"/>
      <c r="C295" s="13"/>
      <c r="D295" s="13"/>
      <c r="F295" s="16"/>
      <c r="G295" s="16"/>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row>
    <row r="296" spans="1:205" s="14" customFormat="1">
      <c r="A296" s="12"/>
      <c r="B296" s="13"/>
      <c r="C296" s="13"/>
      <c r="D296" s="13"/>
      <c r="F296" s="16"/>
      <c r="G296" s="16"/>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row>
    <row r="297" spans="1:205" s="14" customFormat="1">
      <c r="A297" s="12"/>
      <c r="B297" s="13"/>
      <c r="C297" s="13"/>
      <c r="D297" s="13"/>
      <c r="F297" s="16"/>
      <c r="G297" s="16"/>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row>
    <row r="298" spans="1:205" s="14" customFormat="1">
      <c r="A298" s="12"/>
      <c r="B298" s="13"/>
      <c r="C298" s="13"/>
      <c r="D298" s="13"/>
      <c r="F298" s="16"/>
      <c r="G298" s="16"/>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row>
    <row r="299" spans="1:205" s="14" customFormat="1">
      <c r="A299" s="12"/>
      <c r="B299" s="13"/>
      <c r="C299" s="13"/>
      <c r="D299" s="13"/>
      <c r="F299" s="16"/>
      <c r="G299" s="16"/>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row>
    <row r="300" spans="1:205" s="14" customFormat="1">
      <c r="A300" s="12"/>
      <c r="B300" s="13"/>
      <c r="C300" s="13"/>
      <c r="D300" s="13"/>
      <c r="F300" s="16"/>
      <c r="G300" s="16"/>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row>
    <row r="301" spans="1:205" s="14" customFormat="1">
      <c r="A301" s="12"/>
      <c r="B301" s="13"/>
      <c r="C301" s="13"/>
      <c r="D301" s="13"/>
      <c r="F301" s="16"/>
      <c r="G301" s="16"/>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row>
    <row r="302" spans="1:205" s="14" customFormat="1">
      <c r="A302" s="12"/>
      <c r="B302" s="13"/>
      <c r="C302" s="13"/>
      <c r="D302" s="13"/>
      <c r="F302" s="16"/>
      <c r="G302" s="16"/>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row>
    <row r="303" spans="1:205" s="14" customFormat="1">
      <c r="A303" s="12"/>
      <c r="B303" s="13"/>
      <c r="C303" s="13"/>
      <c r="D303" s="13"/>
      <c r="F303" s="16"/>
      <c r="G303" s="16"/>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row>
    <row r="304" spans="1:205" s="14" customFormat="1">
      <c r="A304" s="12"/>
      <c r="B304" s="13"/>
      <c r="C304" s="13"/>
      <c r="D304" s="13"/>
      <c r="F304" s="16"/>
      <c r="G304" s="16"/>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row>
    <row r="305" spans="1:205" s="14" customFormat="1">
      <c r="A305" s="12"/>
      <c r="B305" s="13"/>
      <c r="C305" s="13"/>
      <c r="D305" s="13"/>
      <c r="F305" s="16"/>
      <c r="G305" s="16"/>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row>
    <row r="306" spans="1:205" s="14" customFormat="1">
      <c r="A306" s="12"/>
      <c r="B306" s="13"/>
      <c r="C306" s="13"/>
      <c r="D306" s="13"/>
      <c r="F306" s="16"/>
      <c r="G306" s="16"/>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row>
    <row r="307" spans="1:205" s="14" customFormat="1">
      <c r="A307" s="12"/>
      <c r="B307" s="13"/>
      <c r="C307" s="13"/>
      <c r="D307" s="13"/>
      <c r="F307" s="16"/>
      <c r="G307" s="16"/>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row>
    <row r="308" spans="1:205" s="14" customFormat="1">
      <c r="A308" s="12"/>
      <c r="B308" s="13"/>
      <c r="C308" s="13"/>
      <c r="D308" s="13"/>
      <c r="F308" s="16"/>
      <c r="G308" s="16"/>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row>
    <row r="309" spans="1:205" s="14" customFormat="1">
      <c r="A309" s="12"/>
      <c r="B309" s="13"/>
      <c r="C309" s="13"/>
      <c r="D309" s="13"/>
      <c r="F309" s="16"/>
      <c r="G309" s="16"/>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row>
    <row r="310" spans="1:205" s="14" customFormat="1">
      <c r="A310" s="12"/>
      <c r="B310" s="13"/>
      <c r="C310" s="13"/>
      <c r="D310" s="13"/>
      <c r="F310" s="16"/>
      <c r="G310" s="16"/>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row>
    <row r="311" spans="1:205" s="14" customFormat="1">
      <c r="A311" s="12"/>
      <c r="B311" s="13"/>
      <c r="C311" s="13"/>
      <c r="D311" s="13"/>
      <c r="F311" s="16"/>
      <c r="G311" s="16"/>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row>
    <row r="312" spans="1:205" s="14" customFormat="1">
      <c r="A312" s="12"/>
      <c r="B312" s="13"/>
      <c r="C312" s="13"/>
      <c r="D312" s="13"/>
      <c r="F312" s="16"/>
      <c r="G312" s="16"/>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row>
    <row r="313" spans="1:205" s="14" customFormat="1">
      <c r="A313" s="12"/>
      <c r="B313" s="13"/>
      <c r="C313" s="13"/>
      <c r="D313" s="13"/>
      <c r="F313" s="16"/>
      <c r="G313" s="16"/>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row>
    <row r="314" spans="1:205" s="14" customFormat="1">
      <c r="A314" s="12"/>
      <c r="B314" s="13"/>
      <c r="C314" s="13"/>
      <c r="D314" s="13"/>
      <c r="F314" s="16"/>
      <c r="G314" s="16"/>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row>
    <row r="315" spans="1:205" s="14" customFormat="1">
      <c r="A315" s="12"/>
      <c r="B315" s="13"/>
      <c r="C315" s="13"/>
      <c r="D315" s="13"/>
      <c r="F315" s="16"/>
      <c r="G315" s="16"/>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row>
    <row r="316" spans="1:205" s="14" customFormat="1">
      <c r="A316" s="12"/>
      <c r="B316" s="13"/>
      <c r="C316" s="13"/>
      <c r="D316" s="13"/>
      <c r="F316" s="16"/>
      <c r="G316" s="16"/>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row>
    <row r="317" spans="1:205" s="14" customFormat="1">
      <c r="A317" s="12"/>
      <c r="B317" s="13"/>
      <c r="C317" s="13"/>
      <c r="D317" s="13"/>
      <c r="F317" s="16"/>
      <c r="G317" s="16"/>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row>
    <row r="318" spans="1:205" s="14" customFormat="1">
      <c r="A318" s="12"/>
      <c r="B318" s="13"/>
      <c r="C318" s="13"/>
      <c r="D318" s="13"/>
      <c r="F318" s="16"/>
      <c r="G318" s="16"/>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row>
    <row r="319" spans="1:205" s="14" customFormat="1">
      <c r="A319" s="12"/>
      <c r="B319" s="13"/>
      <c r="C319" s="13"/>
      <c r="D319" s="13"/>
      <c r="F319" s="16"/>
      <c r="G319" s="16"/>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row>
    <row r="320" spans="1:205" s="14" customFormat="1">
      <c r="A320" s="12"/>
      <c r="B320" s="13"/>
      <c r="C320" s="13"/>
      <c r="D320" s="13"/>
      <c r="F320" s="16"/>
      <c r="G320" s="16"/>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row>
    <row r="321" spans="1:205" s="14" customFormat="1">
      <c r="A321" s="12"/>
      <c r="B321" s="13"/>
      <c r="C321" s="13"/>
      <c r="D321" s="13"/>
      <c r="F321" s="16"/>
      <c r="G321" s="16"/>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row>
    <row r="322" spans="1:205" s="14" customFormat="1">
      <c r="A322" s="12"/>
      <c r="B322" s="13"/>
      <c r="C322" s="13"/>
      <c r="D322" s="13"/>
      <c r="F322" s="16"/>
      <c r="G322" s="16"/>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row>
    <row r="323" spans="1:205" s="14" customFormat="1">
      <c r="A323" s="12"/>
      <c r="B323" s="13"/>
      <c r="C323" s="13"/>
      <c r="D323" s="13"/>
      <c r="F323" s="16"/>
      <c r="G323" s="16"/>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row>
    <row r="324" spans="1:205" s="14" customFormat="1">
      <c r="A324" s="12"/>
      <c r="B324" s="13"/>
      <c r="C324" s="13"/>
      <c r="D324" s="13"/>
      <c r="F324" s="16"/>
      <c r="G324" s="16"/>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row>
    <row r="325" spans="1:205" s="14" customFormat="1">
      <c r="A325" s="12"/>
      <c r="B325" s="13"/>
      <c r="C325" s="13"/>
      <c r="D325" s="13"/>
      <c r="F325" s="16"/>
      <c r="G325" s="16"/>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row>
    <row r="326" spans="1:205" s="14" customFormat="1">
      <c r="A326" s="12"/>
      <c r="B326" s="13"/>
      <c r="C326" s="13"/>
      <c r="D326" s="13"/>
      <c r="F326" s="16"/>
      <c r="G326" s="16"/>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row>
    <row r="327" spans="1:205" s="14" customFormat="1">
      <c r="A327" s="12"/>
      <c r="B327" s="13"/>
      <c r="C327" s="13"/>
      <c r="D327" s="13"/>
      <c r="F327" s="16"/>
      <c r="G327" s="16"/>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row>
  </sheetData>
  <mergeCells count="7">
    <mergeCell ref="A8:C8"/>
    <mergeCell ref="B1:H1"/>
    <mergeCell ref="A2:C2"/>
    <mergeCell ref="A3:C3"/>
    <mergeCell ref="A6:F6"/>
    <mergeCell ref="A7:B7"/>
    <mergeCell ref="A5:C5"/>
  </mergeCells>
  <dataValidations count="9">
    <dataValidation allowBlank="1" showInputMessage="1" showErrorMessage="1" promptTitle="Instrucciones" prompt="Se encuentran las subrecomendaciones de cada recomendación específica. La recomendación específica se encuentra en las filas que tienen 2 columnas de resultados. Si en alguna fila la Columna A se encuentra vacía no hay subrecomendación." sqref="A2"/>
    <dataValidation allowBlank="1" showInputMessage="1" showErrorMessage="1" promptTitle="Instrucciones" prompt="Cada uno de estos grupos corresponde a los conjunton de recomendaciones emitidas por el CME" sqref="A3 A5"/>
    <dataValidation type="textLength" operator="lessThanOrEqual" allowBlank="1" showInputMessage="1" showErrorMessage="1" promptTitle="Instrucciones" prompt="En no más de 300 caracteres debe dar cuenta de la evidencia del cumplimiento o exponer la justificación por la falta de cumplimiento" sqref="H2">
      <formula1>300</formula1>
    </dataValidation>
    <dataValidation allowBlank="1" showInputMessage="1" showErrorMessage="1" promptTitle="Instrucciones" prompt="En esta columna debe responder si cumple o no con la práctica de la columna anterior_x000a__x000a_" sqref="E2"/>
    <dataValidation type="textLength" operator="lessThanOrEqual" allowBlank="1" showInputMessage="1" showErrorMessage="1" sqref="H1 G6:G8 H5:H1048576">
      <formula1>300</formula1>
    </dataValidation>
    <dataValidation allowBlank="1" showInputMessage="1" showErrorMessage="1" promptTitle="Instrucciones" prompt="Porcentaje de contribución al cumplimiento del 100% de la recomendación específica._x000a__x000a_" sqref="G2"/>
    <dataValidation allowBlank="1" showInputMessage="1" showErrorMessage="1" promptTitle="Instrucciones" prompt="Porcentaje de contribución al cumplimiento del 100% del conjunto de recomendaciones del CME sobre este tema_x000a_" sqref="F2"/>
    <dataValidation type="list" allowBlank="1" showInputMessage="1" showErrorMessage="1" sqref="E7:E8">
      <formula1>$A$16:$A$17</formula1>
    </dataValidation>
    <dataValidation type="list" allowBlank="1" showInputMessage="1" showErrorMessage="1" sqref="D7:D8">
      <formula1>$A$11:$A$12</formula1>
    </dataValidation>
  </dataValidations>
  <pageMargins left="0.70866141732283472" right="0.70866141732283472" top="0.74803149606299213" bottom="0.74803149606299213" header="0.31496062992125984" footer="0.31496062992125984"/>
  <pageSetup scale="40" orientation="portrait"/>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W341"/>
  <sheetViews>
    <sheetView zoomScale="80" zoomScaleNormal="80" workbookViewId="0">
      <selection activeCell="G3" sqref="G3"/>
    </sheetView>
  </sheetViews>
  <sheetFormatPr baseColWidth="10" defaultColWidth="10.85546875" defaultRowHeight="18"/>
  <cols>
    <col min="1" max="1" width="64.140625" style="37" customWidth="1"/>
    <col min="2" max="3" width="45.85546875" style="159" customWidth="1"/>
    <col min="4" max="4" width="7.7109375" style="159" customWidth="1"/>
    <col min="5" max="5" width="7.7109375" style="157" customWidth="1"/>
    <col min="6" max="6" width="10.140625" style="158" bestFit="1" customWidth="1"/>
    <col min="7" max="7" width="13" style="158" customWidth="1"/>
    <col min="8" max="8" width="55.7109375" style="159" customWidth="1"/>
    <col min="9" max="16384" width="10.85546875" style="159"/>
  </cols>
  <sheetData>
    <row r="1" spans="1:205" s="160" customFormat="1" ht="125.25" customHeight="1">
      <c r="A1" s="18"/>
      <c r="B1" s="217" t="s">
        <v>315</v>
      </c>
      <c r="C1" s="217"/>
      <c r="D1" s="217"/>
      <c r="E1" s="217"/>
      <c r="F1" s="217"/>
      <c r="G1" s="218"/>
      <c r="H1" s="218"/>
    </row>
    <row r="2" spans="1:205" ht="48" customHeight="1">
      <c r="A2" s="219" t="s">
        <v>14</v>
      </c>
      <c r="B2" s="220"/>
      <c r="C2" s="220"/>
      <c r="D2" s="151"/>
      <c r="E2" s="19"/>
      <c r="F2" s="20"/>
      <c r="G2" s="73" t="s">
        <v>13</v>
      </c>
      <c r="H2" s="22" t="s">
        <v>3</v>
      </c>
    </row>
    <row r="3" spans="1:205" ht="35.1" customHeight="1">
      <c r="A3" s="219" t="s">
        <v>10</v>
      </c>
      <c r="B3" s="220"/>
      <c r="C3" s="220"/>
      <c r="D3" s="151"/>
      <c r="E3" s="19"/>
      <c r="F3" s="20"/>
      <c r="G3" s="69">
        <f>SUM(G5:G38)</f>
        <v>0.99999999999999967</v>
      </c>
      <c r="H3" s="8"/>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row>
    <row r="4" spans="1:205" ht="35.1" customHeight="1">
      <c r="A4" s="161"/>
      <c r="B4" s="161"/>
      <c r="C4" s="161"/>
      <c r="D4" s="161"/>
      <c r="E4" s="161"/>
      <c r="F4" s="161"/>
      <c r="G4" s="162"/>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row>
    <row r="5" spans="1:205" ht="39" customHeight="1">
      <c r="A5" s="219" t="s">
        <v>335</v>
      </c>
      <c r="B5" s="220"/>
      <c r="C5" s="220"/>
      <c r="D5" s="27" t="s">
        <v>282</v>
      </c>
      <c r="E5" s="27" t="s">
        <v>0</v>
      </c>
      <c r="F5" s="27"/>
      <c r="G5" s="69">
        <f>F6</f>
        <v>3.2258064516129031E-2</v>
      </c>
      <c r="H5" s="4"/>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row>
    <row r="6" spans="1:205" ht="75" customHeight="1">
      <c r="A6" s="292" t="s">
        <v>340</v>
      </c>
      <c r="B6" s="292"/>
      <c r="C6" s="292"/>
      <c r="D6" s="147" t="s">
        <v>284</v>
      </c>
      <c r="E6" s="147" t="s">
        <v>2</v>
      </c>
      <c r="F6" s="24">
        <f>IF(AND(D6="A",E6="SI"),1/$D$45,IF(AND(D6="A",E6="NO"),0,IF(D6="NA",0,0)))</f>
        <v>3.2258064516129031E-2</v>
      </c>
      <c r="G6" s="4"/>
      <c r="H6" s="4"/>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row>
    <row r="7" spans="1:205" ht="39" customHeight="1">
      <c r="A7" s="219" t="s">
        <v>336</v>
      </c>
      <c r="B7" s="220"/>
      <c r="C7" s="220"/>
      <c r="D7" s="152"/>
      <c r="E7" s="152"/>
      <c r="F7" s="153"/>
      <c r="G7" s="69">
        <f>SUM(F9:F19)</f>
        <v>0.35483870967741926</v>
      </c>
      <c r="H7" s="4"/>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row>
    <row r="8" spans="1:205" ht="41.25" customHeight="1">
      <c r="A8" s="205" t="s">
        <v>341</v>
      </c>
      <c r="B8" s="205"/>
      <c r="C8" s="205"/>
      <c r="D8" s="142"/>
      <c r="E8" s="142"/>
      <c r="F8" s="143"/>
      <c r="G8" s="9"/>
      <c r="H8" s="4"/>
    </row>
    <row r="9" spans="1:205" ht="36.75" customHeight="1">
      <c r="A9" s="292" t="s">
        <v>302</v>
      </c>
      <c r="B9" s="292"/>
      <c r="C9" s="292"/>
      <c r="D9" s="147" t="s">
        <v>284</v>
      </c>
      <c r="E9" s="147" t="s">
        <v>2</v>
      </c>
      <c r="F9" s="24">
        <f t="shared" ref="F9:F19" si="0">IF(AND(D9="A",E9="SI"),1/$D$45,IF(AND(D9="A",E9="NO"),0,IF(D9="NA",0,0)))</f>
        <v>3.2258064516129031E-2</v>
      </c>
      <c r="G9" s="71"/>
      <c r="H9" s="7"/>
    </row>
    <row r="10" spans="1:205" ht="57.75" customHeight="1">
      <c r="A10" s="292" t="s">
        <v>301</v>
      </c>
      <c r="B10" s="292"/>
      <c r="C10" s="292"/>
      <c r="D10" s="147" t="s">
        <v>284</v>
      </c>
      <c r="E10" s="147" t="s">
        <v>2</v>
      </c>
      <c r="F10" s="24">
        <f t="shared" si="0"/>
        <v>3.2258064516129031E-2</v>
      </c>
      <c r="G10" s="71"/>
      <c r="H10" s="7"/>
    </row>
    <row r="11" spans="1:205" ht="44.25" customHeight="1">
      <c r="A11" s="292" t="s">
        <v>305</v>
      </c>
      <c r="B11" s="292"/>
      <c r="C11" s="292"/>
      <c r="D11" s="147" t="s">
        <v>284</v>
      </c>
      <c r="E11" s="147" t="s">
        <v>2</v>
      </c>
      <c r="F11" s="24">
        <f t="shared" si="0"/>
        <v>3.2258064516129031E-2</v>
      </c>
      <c r="G11" s="71"/>
      <c r="H11" s="7"/>
    </row>
    <row r="12" spans="1:205" ht="56.25" customHeight="1">
      <c r="A12" s="292" t="s">
        <v>303</v>
      </c>
      <c r="B12" s="292"/>
      <c r="C12" s="292"/>
      <c r="D12" s="147" t="s">
        <v>284</v>
      </c>
      <c r="E12" s="147" t="s">
        <v>2</v>
      </c>
      <c r="F12" s="24">
        <f t="shared" si="0"/>
        <v>3.2258064516129031E-2</v>
      </c>
      <c r="G12" s="71"/>
      <c r="H12" s="7"/>
    </row>
    <row r="13" spans="1:205" ht="69.75" customHeight="1">
      <c r="A13" s="286" t="s">
        <v>304</v>
      </c>
      <c r="B13" s="287"/>
      <c r="C13" s="288"/>
      <c r="D13" s="147" t="s">
        <v>284</v>
      </c>
      <c r="E13" s="147" t="s">
        <v>2</v>
      </c>
      <c r="F13" s="24">
        <f t="shared" si="0"/>
        <v>3.2258064516129031E-2</v>
      </c>
      <c r="G13" s="71"/>
      <c r="H13" s="7"/>
    </row>
    <row r="14" spans="1:205" ht="69.75" customHeight="1">
      <c r="A14" s="286" t="s">
        <v>311</v>
      </c>
      <c r="B14" s="287"/>
      <c r="C14" s="288"/>
      <c r="D14" s="147" t="s">
        <v>284</v>
      </c>
      <c r="E14" s="147" t="s">
        <v>2</v>
      </c>
      <c r="F14" s="24">
        <f t="shared" si="0"/>
        <v>3.2258064516129031E-2</v>
      </c>
      <c r="G14" s="71"/>
      <c r="H14" s="7"/>
    </row>
    <row r="15" spans="1:205" ht="54" customHeight="1">
      <c r="A15" s="286" t="s">
        <v>306</v>
      </c>
      <c r="B15" s="287"/>
      <c r="C15" s="288"/>
      <c r="D15" s="147" t="s">
        <v>284</v>
      </c>
      <c r="E15" s="147" t="s">
        <v>2</v>
      </c>
      <c r="F15" s="24">
        <f t="shared" si="0"/>
        <v>3.2258064516129031E-2</v>
      </c>
      <c r="G15" s="71"/>
      <c r="H15" s="7"/>
    </row>
    <row r="16" spans="1:205" ht="54.75" customHeight="1">
      <c r="A16" s="286" t="s">
        <v>307</v>
      </c>
      <c r="B16" s="287"/>
      <c r="C16" s="288"/>
      <c r="D16" s="147" t="s">
        <v>284</v>
      </c>
      <c r="E16" s="147" t="s">
        <v>2</v>
      </c>
      <c r="F16" s="24">
        <f t="shared" si="0"/>
        <v>3.2258064516129031E-2</v>
      </c>
      <c r="G16" s="71"/>
      <c r="H16" s="7"/>
    </row>
    <row r="17" spans="1:8" ht="60.75" customHeight="1">
      <c r="A17" s="286" t="s">
        <v>308</v>
      </c>
      <c r="B17" s="287"/>
      <c r="C17" s="288"/>
      <c r="D17" s="147" t="s">
        <v>284</v>
      </c>
      <c r="E17" s="147" t="s">
        <v>2</v>
      </c>
      <c r="F17" s="24">
        <f t="shared" si="0"/>
        <v>3.2258064516129031E-2</v>
      </c>
      <c r="G17" s="71"/>
      <c r="H17" s="7"/>
    </row>
    <row r="18" spans="1:8" ht="60.75" customHeight="1">
      <c r="A18" s="286" t="s">
        <v>309</v>
      </c>
      <c r="B18" s="287"/>
      <c r="C18" s="288"/>
      <c r="D18" s="147" t="s">
        <v>284</v>
      </c>
      <c r="E18" s="147" t="s">
        <v>2</v>
      </c>
      <c r="F18" s="24">
        <f t="shared" si="0"/>
        <v>3.2258064516129031E-2</v>
      </c>
      <c r="G18" s="71"/>
      <c r="H18" s="7"/>
    </row>
    <row r="19" spans="1:8" ht="54.75" customHeight="1">
      <c r="A19" s="286" t="s">
        <v>310</v>
      </c>
      <c r="B19" s="287"/>
      <c r="C19" s="288"/>
      <c r="D19" s="147" t="s">
        <v>284</v>
      </c>
      <c r="E19" s="147" t="s">
        <v>2</v>
      </c>
      <c r="F19" s="24">
        <f t="shared" si="0"/>
        <v>3.2258064516129031E-2</v>
      </c>
      <c r="G19" s="71"/>
      <c r="H19" s="7"/>
    </row>
    <row r="20" spans="1:8" ht="54.75" customHeight="1">
      <c r="A20" s="219" t="s">
        <v>337</v>
      </c>
      <c r="B20" s="220"/>
      <c r="C20" s="220"/>
      <c r="D20" s="152"/>
      <c r="E20" s="152"/>
      <c r="F20" s="153"/>
      <c r="G20" s="69">
        <f>SUM(F22:F23)</f>
        <v>6.4516129032258063E-2</v>
      </c>
      <c r="H20" s="7"/>
    </row>
    <row r="21" spans="1:8" ht="54.75" customHeight="1">
      <c r="A21" s="205" t="s">
        <v>316</v>
      </c>
      <c r="B21" s="205"/>
      <c r="C21" s="205"/>
      <c r="D21" s="142"/>
      <c r="E21" s="142"/>
      <c r="F21" s="143"/>
      <c r="G21" s="71"/>
      <c r="H21" s="7"/>
    </row>
    <row r="22" spans="1:8" ht="59.25" customHeight="1">
      <c r="A22" s="286" t="s">
        <v>317</v>
      </c>
      <c r="B22" s="287"/>
      <c r="C22" s="288"/>
      <c r="D22" s="147" t="s">
        <v>284</v>
      </c>
      <c r="E22" s="147" t="s">
        <v>2</v>
      </c>
      <c r="F22" s="24">
        <f t="shared" ref="F22:F23" si="1">IF(AND(D22="A",E22="SI"),1/$D$45,IF(AND(D22="A",E22="NO"),0,IF(D22="NA",0,0)))</f>
        <v>3.2258064516129031E-2</v>
      </c>
      <c r="G22" s="71"/>
      <c r="H22" s="7"/>
    </row>
    <row r="23" spans="1:8" ht="48" customHeight="1">
      <c r="A23" s="286" t="s">
        <v>318</v>
      </c>
      <c r="B23" s="287"/>
      <c r="C23" s="288"/>
      <c r="D23" s="147" t="s">
        <v>284</v>
      </c>
      <c r="E23" s="147" t="s">
        <v>2</v>
      </c>
      <c r="F23" s="24">
        <f t="shared" si="1"/>
        <v>3.2258064516129031E-2</v>
      </c>
      <c r="G23" s="71"/>
      <c r="H23" s="7"/>
    </row>
    <row r="24" spans="1:8" ht="48.95" customHeight="1">
      <c r="A24" s="219" t="s">
        <v>338</v>
      </c>
      <c r="B24" s="220"/>
      <c r="C24" s="220"/>
      <c r="D24" s="152"/>
      <c r="E24" s="152"/>
      <c r="F24" s="153"/>
      <c r="G24" s="69">
        <f>SUM(F26:F37)</f>
        <v>0.38709677419354827</v>
      </c>
      <c r="H24" s="7"/>
    </row>
    <row r="25" spans="1:8" ht="48.95" customHeight="1">
      <c r="A25" s="205" t="s">
        <v>321</v>
      </c>
      <c r="B25" s="205"/>
      <c r="C25" s="205"/>
      <c r="D25" s="142"/>
      <c r="E25" s="142"/>
      <c r="F25" s="143"/>
      <c r="G25" s="71"/>
      <c r="H25" s="7"/>
    </row>
    <row r="26" spans="1:8" ht="41.1" customHeight="1">
      <c r="A26" s="286" t="s">
        <v>319</v>
      </c>
      <c r="B26" s="287"/>
      <c r="C26" s="288"/>
      <c r="D26" s="147" t="s">
        <v>284</v>
      </c>
      <c r="E26" s="147" t="s">
        <v>2</v>
      </c>
      <c r="F26" s="24">
        <f t="shared" ref="F26:F37" si="2">IF(AND(D26="A",E26="SI"),1/$D$45,IF(AND(D26="A",E26="NO"),0,IF(D26="NA",0,0)))</f>
        <v>3.2258064516129031E-2</v>
      </c>
      <c r="G26" s="71"/>
      <c r="H26" s="7"/>
    </row>
    <row r="27" spans="1:8" ht="32.25" customHeight="1">
      <c r="A27" s="286" t="s">
        <v>320</v>
      </c>
      <c r="B27" s="287"/>
      <c r="C27" s="288"/>
      <c r="D27" s="147" t="s">
        <v>284</v>
      </c>
      <c r="E27" s="147" t="s">
        <v>2</v>
      </c>
      <c r="F27" s="24">
        <f t="shared" si="2"/>
        <v>3.2258064516129031E-2</v>
      </c>
      <c r="G27" s="71"/>
      <c r="H27" s="7"/>
    </row>
    <row r="28" spans="1:8" ht="22.5" customHeight="1">
      <c r="A28" s="286" t="s">
        <v>323</v>
      </c>
      <c r="B28" s="287"/>
      <c r="C28" s="288"/>
      <c r="D28" s="147" t="s">
        <v>284</v>
      </c>
      <c r="E28" s="147" t="s">
        <v>2</v>
      </c>
      <c r="F28" s="24">
        <f t="shared" si="2"/>
        <v>3.2258064516129031E-2</v>
      </c>
      <c r="G28" s="71"/>
      <c r="H28" s="7"/>
    </row>
    <row r="29" spans="1:8" ht="22.5" customHeight="1">
      <c r="A29" s="286" t="s">
        <v>324</v>
      </c>
      <c r="B29" s="287"/>
      <c r="C29" s="288"/>
      <c r="D29" s="147" t="s">
        <v>284</v>
      </c>
      <c r="E29" s="147" t="s">
        <v>2</v>
      </c>
      <c r="F29" s="24">
        <f t="shared" si="2"/>
        <v>3.2258064516129031E-2</v>
      </c>
      <c r="G29" s="71"/>
      <c r="H29" s="4"/>
    </row>
    <row r="30" spans="1:8" ht="22.5" customHeight="1">
      <c r="A30" s="286" t="s">
        <v>325</v>
      </c>
      <c r="B30" s="287"/>
      <c r="C30" s="288"/>
      <c r="D30" s="147" t="s">
        <v>284</v>
      </c>
      <c r="E30" s="147" t="s">
        <v>2</v>
      </c>
      <c r="F30" s="24">
        <f t="shared" si="2"/>
        <v>3.2258064516129031E-2</v>
      </c>
      <c r="G30" s="71"/>
      <c r="H30" s="7"/>
    </row>
    <row r="31" spans="1:8" ht="22.5" customHeight="1">
      <c r="A31" s="286" t="s">
        <v>326</v>
      </c>
      <c r="B31" s="287"/>
      <c r="C31" s="288"/>
      <c r="D31" s="147" t="s">
        <v>284</v>
      </c>
      <c r="E31" s="147" t="s">
        <v>2</v>
      </c>
      <c r="F31" s="24">
        <f t="shared" si="2"/>
        <v>3.2258064516129031E-2</v>
      </c>
      <c r="G31" s="71"/>
      <c r="H31" s="7"/>
    </row>
    <row r="32" spans="1:8" ht="22.5" customHeight="1">
      <c r="A32" s="286" t="s">
        <v>327</v>
      </c>
      <c r="B32" s="287"/>
      <c r="C32" s="288"/>
      <c r="D32" s="147" t="s">
        <v>284</v>
      </c>
      <c r="E32" s="147" t="s">
        <v>2</v>
      </c>
      <c r="F32" s="24">
        <f t="shared" si="2"/>
        <v>3.2258064516129031E-2</v>
      </c>
      <c r="G32" s="71"/>
      <c r="H32" s="4"/>
    </row>
    <row r="33" spans="1:8" ht="22.5" customHeight="1">
      <c r="A33" s="286" t="s">
        <v>328</v>
      </c>
      <c r="B33" s="287"/>
      <c r="C33" s="288"/>
      <c r="D33" s="147" t="s">
        <v>284</v>
      </c>
      <c r="E33" s="147" t="s">
        <v>2</v>
      </c>
      <c r="F33" s="24">
        <f t="shared" si="2"/>
        <v>3.2258064516129031E-2</v>
      </c>
      <c r="G33" s="71"/>
      <c r="H33" s="7"/>
    </row>
    <row r="34" spans="1:8" ht="22.5" customHeight="1">
      <c r="A34" s="286" t="s">
        <v>329</v>
      </c>
      <c r="B34" s="287"/>
      <c r="C34" s="288"/>
      <c r="D34" s="147" t="s">
        <v>284</v>
      </c>
      <c r="E34" s="147" t="s">
        <v>2</v>
      </c>
      <c r="F34" s="24">
        <f t="shared" si="2"/>
        <v>3.2258064516129031E-2</v>
      </c>
      <c r="G34" s="71"/>
      <c r="H34" s="7"/>
    </row>
    <row r="35" spans="1:8" ht="22.5" customHeight="1">
      <c r="A35" s="262" t="s">
        <v>312</v>
      </c>
      <c r="B35" s="263"/>
      <c r="C35" s="273"/>
      <c r="D35" s="147" t="s">
        <v>284</v>
      </c>
      <c r="E35" s="147" t="s">
        <v>2</v>
      </c>
      <c r="F35" s="24">
        <f t="shared" si="2"/>
        <v>3.2258064516129031E-2</v>
      </c>
      <c r="G35" s="71"/>
      <c r="H35" s="7"/>
    </row>
    <row r="36" spans="1:8" ht="44.45" customHeight="1">
      <c r="A36" s="286" t="s">
        <v>313</v>
      </c>
      <c r="B36" s="287"/>
      <c r="C36" s="288"/>
      <c r="D36" s="147" t="s">
        <v>284</v>
      </c>
      <c r="E36" s="147" t="s">
        <v>2</v>
      </c>
      <c r="F36" s="24">
        <f t="shared" si="2"/>
        <v>3.2258064516129031E-2</v>
      </c>
      <c r="G36" s="71"/>
      <c r="H36" s="7"/>
    </row>
    <row r="37" spans="1:8" ht="23.1" customHeight="1">
      <c r="A37" s="286" t="s">
        <v>314</v>
      </c>
      <c r="B37" s="287"/>
      <c r="C37" s="288"/>
      <c r="D37" s="147" t="s">
        <v>284</v>
      </c>
      <c r="E37" s="147" t="s">
        <v>2</v>
      </c>
      <c r="F37" s="24">
        <f t="shared" si="2"/>
        <v>3.2258064516129031E-2</v>
      </c>
      <c r="G37" s="71"/>
      <c r="H37" s="7"/>
    </row>
    <row r="38" spans="1:8" ht="27.75" customHeight="1">
      <c r="A38" s="219" t="s">
        <v>339</v>
      </c>
      <c r="B38" s="220"/>
      <c r="C38" s="220"/>
      <c r="D38" s="152"/>
      <c r="E38" s="152"/>
      <c r="F38" s="153"/>
      <c r="G38" s="69">
        <f>SUM(F40:F44)</f>
        <v>0.16129032258064516</v>
      </c>
      <c r="H38" s="7"/>
    </row>
    <row r="39" spans="1:8" ht="48" customHeight="1">
      <c r="A39" s="205" t="s">
        <v>322</v>
      </c>
      <c r="B39" s="205"/>
      <c r="C39" s="205"/>
      <c r="D39" s="142"/>
      <c r="E39" s="142"/>
      <c r="F39" s="143"/>
      <c r="G39" s="71"/>
      <c r="H39" s="7"/>
    </row>
    <row r="40" spans="1:8" ht="22.5" customHeight="1">
      <c r="A40" s="286" t="s">
        <v>330</v>
      </c>
      <c r="B40" s="287"/>
      <c r="C40" s="288"/>
      <c r="D40" s="147" t="s">
        <v>284</v>
      </c>
      <c r="E40" s="147" t="s">
        <v>2</v>
      </c>
      <c r="F40" s="24">
        <f t="shared" ref="F40:F44" si="3">IF(AND(D40="A",E40="SI"),1/$D$45,IF(AND(D40="A",E40="NO"),0,IF(D40="NA",0,0)))</f>
        <v>3.2258064516129031E-2</v>
      </c>
      <c r="G40" s="71"/>
      <c r="H40" s="7"/>
    </row>
    <row r="41" spans="1:8" ht="22.5" customHeight="1">
      <c r="A41" s="286" t="s">
        <v>331</v>
      </c>
      <c r="B41" s="287"/>
      <c r="C41" s="288"/>
      <c r="D41" s="147" t="s">
        <v>284</v>
      </c>
      <c r="E41" s="147" t="s">
        <v>2</v>
      </c>
      <c r="F41" s="24">
        <f t="shared" si="3"/>
        <v>3.2258064516129031E-2</v>
      </c>
      <c r="G41" s="71"/>
      <c r="H41" s="7"/>
    </row>
    <row r="42" spans="1:8" ht="22.5" customHeight="1">
      <c r="A42" s="286" t="s">
        <v>332</v>
      </c>
      <c r="B42" s="287"/>
      <c r="C42" s="288"/>
      <c r="D42" s="147" t="s">
        <v>284</v>
      </c>
      <c r="E42" s="147" t="s">
        <v>2</v>
      </c>
      <c r="F42" s="24">
        <f t="shared" si="3"/>
        <v>3.2258064516129031E-2</v>
      </c>
      <c r="G42" s="71"/>
      <c r="H42" s="7"/>
    </row>
    <row r="43" spans="1:8" ht="22.5" customHeight="1">
      <c r="A43" s="286" t="s">
        <v>333</v>
      </c>
      <c r="B43" s="287"/>
      <c r="C43" s="288"/>
      <c r="D43" s="147" t="s">
        <v>284</v>
      </c>
      <c r="E43" s="147" t="s">
        <v>2</v>
      </c>
      <c r="F43" s="24">
        <f t="shared" si="3"/>
        <v>3.2258064516129031E-2</v>
      </c>
      <c r="G43" s="71"/>
      <c r="H43" s="7"/>
    </row>
    <row r="44" spans="1:8" ht="22.5" customHeight="1">
      <c r="A44" s="286" t="s">
        <v>334</v>
      </c>
      <c r="B44" s="287"/>
      <c r="C44" s="288"/>
      <c r="D44" s="147" t="s">
        <v>284</v>
      </c>
      <c r="E44" s="147" t="s">
        <v>2</v>
      </c>
      <c r="F44" s="24">
        <f t="shared" si="3"/>
        <v>3.2258064516129031E-2</v>
      </c>
      <c r="G44" s="71"/>
      <c r="H44" s="7"/>
    </row>
    <row r="45" spans="1:8" hidden="1">
      <c r="B45" s="38"/>
      <c r="C45" s="38"/>
      <c r="D45" s="163">
        <f>COUNTIF(D6:D44,"A")</f>
        <v>31</v>
      </c>
    </row>
    <row r="46" spans="1:8" hidden="1">
      <c r="A46" s="53" t="s">
        <v>283</v>
      </c>
      <c r="B46" s="38"/>
      <c r="C46" s="38"/>
      <c r="D46" s="38"/>
    </row>
    <row r="47" spans="1:8" hidden="1">
      <c r="A47" s="54" t="s">
        <v>284</v>
      </c>
      <c r="B47" s="38"/>
      <c r="C47" s="38"/>
      <c r="D47" s="38"/>
    </row>
    <row r="48" spans="1:8" hidden="1">
      <c r="A48" s="55" t="s">
        <v>257</v>
      </c>
      <c r="B48" s="38"/>
      <c r="C48" s="38"/>
      <c r="D48" s="38"/>
    </row>
    <row r="49" spans="1:4" hidden="1">
      <c r="B49" s="38"/>
      <c r="C49" s="38"/>
      <c r="D49" s="38"/>
    </row>
    <row r="50" spans="1:4" hidden="1">
      <c r="B50" s="38"/>
      <c r="C50" s="38"/>
      <c r="D50" s="38"/>
    </row>
    <row r="51" spans="1:4" hidden="1">
      <c r="A51" s="53" t="s">
        <v>145</v>
      </c>
      <c r="B51" s="38"/>
      <c r="C51" s="38"/>
      <c r="D51" s="38"/>
    </row>
    <row r="52" spans="1:4" hidden="1">
      <c r="A52" s="54" t="s">
        <v>2</v>
      </c>
      <c r="B52" s="38"/>
      <c r="C52" s="38"/>
      <c r="D52" s="38"/>
    </row>
    <row r="53" spans="1:4" hidden="1">
      <c r="A53" s="55" t="s">
        <v>1</v>
      </c>
      <c r="B53" s="38"/>
      <c r="C53" s="38"/>
      <c r="D53" s="38"/>
    </row>
    <row r="54" spans="1:4">
      <c r="B54" s="38"/>
      <c r="C54" s="38"/>
      <c r="D54" s="38"/>
    </row>
    <row r="55" spans="1:4">
      <c r="B55" s="38"/>
      <c r="C55" s="38"/>
      <c r="D55" s="38"/>
    </row>
    <row r="56" spans="1:4">
      <c r="B56" s="38"/>
      <c r="C56" s="38"/>
      <c r="D56" s="38"/>
    </row>
    <row r="57" spans="1:4">
      <c r="B57" s="38"/>
      <c r="C57" s="38"/>
      <c r="D57" s="38"/>
    </row>
    <row r="58" spans="1:4">
      <c r="B58" s="38"/>
      <c r="C58" s="38"/>
      <c r="D58" s="38"/>
    </row>
    <row r="59" spans="1:4">
      <c r="B59" s="38"/>
      <c r="C59" s="38"/>
      <c r="D59" s="38"/>
    </row>
    <row r="60" spans="1:4">
      <c r="B60" s="38"/>
      <c r="C60" s="38"/>
      <c r="D60" s="38"/>
    </row>
    <row r="61" spans="1:4">
      <c r="B61" s="38"/>
      <c r="C61" s="38"/>
      <c r="D61" s="38"/>
    </row>
    <row r="62" spans="1:4">
      <c r="B62" s="38"/>
      <c r="C62" s="38"/>
      <c r="D62" s="38"/>
    </row>
    <row r="63" spans="1:4">
      <c r="B63" s="38"/>
      <c r="C63" s="38"/>
      <c r="D63" s="38"/>
    </row>
    <row r="64" spans="1:4">
      <c r="B64" s="38"/>
      <c r="C64" s="38"/>
      <c r="D64" s="38"/>
    </row>
    <row r="65" spans="2:4">
      <c r="B65" s="38"/>
      <c r="C65" s="38"/>
      <c r="D65" s="38"/>
    </row>
    <row r="66" spans="2:4">
      <c r="B66" s="38"/>
      <c r="C66" s="38"/>
      <c r="D66" s="38"/>
    </row>
    <row r="67" spans="2:4">
      <c r="B67" s="38"/>
      <c r="C67" s="38"/>
      <c r="D67" s="38"/>
    </row>
    <row r="68" spans="2:4">
      <c r="B68" s="38"/>
      <c r="C68" s="38"/>
      <c r="D68" s="38"/>
    </row>
    <row r="69" spans="2:4">
      <c r="B69" s="38"/>
      <c r="C69" s="38"/>
      <c r="D69" s="38"/>
    </row>
    <row r="70" spans="2:4">
      <c r="B70" s="38"/>
      <c r="C70" s="38"/>
      <c r="D70" s="38"/>
    </row>
    <row r="71" spans="2:4">
      <c r="B71" s="38"/>
      <c r="C71" s="38"/>
      <c r="D71" s="38"/>
    </row>
    <row r="72" spans="2:4">
      <c r="B72" s="38"/>
      <c r="C72" s="38"/>
      <c r="D72" s="38"/>
    </row>
    <row r="73" spans="2:4">
      <c r="B73" s="38"/>
      <c r="C73" s="38"/>
      <c r="D73" s="38"/>
    </row>
    <row r="74" spans="2:4">
      <c r="B74" s="38"/>
      <c r="C74" s="38"/>
      <c r="D74" s="38"/>
    </row>
    <row r="75" spans="2:4">
      <c r="B75" s="38"/>
      <c r="C75" s="38"/>
      <c r="D75" s="38"/>
    </row>
    <row r="76" spans="2:4">
      <c r="B76" s="38"/>
      <c r="C76" s="38"/>
      <c r="D76" s="38"/>
    </row>
    <row r="77" spans="2:4">
      <c r="B77" s="38"/>
      <c r="C77" s="38"/>
      <c r="D77" s="38"/>
    </row>
    <row r="78" spans="2:4">
      <c r="B78" s="38"/>
      <c r="C78" s="38"/>
      <c r="D78" s="38"/>
    </row>
    <row r="79" spans="2:4">
      <c r="B79" s="38"/>
      <c r="C79" s="38"/>
      <c r="D79" s="38"/>
    </row>
    <row r="80" spans="2:4">
      <c r="B80" s="38"/>
      <c r="C80" s="38"/>
      <c r="D80" s="38"/>
    </row>
    <row r="81" spans="2:4">
      <c r="B81" s="38"/>
      <c r="C81" s="38"/>
      <c r="D81" s="38"/>
    </row>
    <row r="82" spans="2:4">
      <c r="B82" s="38"/>
      <c r="C82" s="38"/>
      <c r="D82" s="38"/>
    </row>
    <row r="83" spans="2:4">
      <c r="B83" s="38"/>
      <c r="C83" s="38"/>
      <c r="D83" s="38"/>
    </row>
    <row r="84" spans="2:4">
      <c r="B84" s="38"/>
      <c r="C84" s="38"/>
      <c r="D84" s="38"/>
    </row>
    <row r="85" spans="2:4">
      <c r="B85" s="38"/>
      <c r="C85" s="38"/>
      <c r="D85" s="38"/>
    </row>
    <row r="86" spans="2:4">
      <c r="B86" s="38"/>
      <c r="C86" s="38"/>
      <c r="D86" s="38"/>
    </row>
    <row r="87" spans="2:4">
      <c r="B87" s="38"/>
      <c r="C87" s="38"/>
      <c r="D87" s="38"/>
    </row>
    <row r="88" spans="2:4">
      <c r="B88" s="38"/>
      <c r="C88" s="38"/>
      <c r="D88" s="38"/>
    </row>
    <row r="89" spans="2:4">
      <c r="B89" s="38"/>
      <c r="C89" s="38"/>
      <c r="D89" s="38"/>
    </row>
    <row r="90" spans="2:4">
      <c r="B90" s="38"/>
      <c r="C90" s="38"/>
      <c r="D90" s="38"/>
    </row>
    <row r="91" spans="2:4">
      <c r="B91" s="38"/>
      <c r="C91" s="38"/>
      <c r="D91" s="38"/>
    </row>
    <row r="92" spans="2:4">
      <c r="B92" s="38"/>
      <c r="C92" s="38"/>
      <c r="D92" s="38"/>
    </row>
    <row r="93" spans="2:4">
      <c r="B93" s="38"/>
      <c r="C93" s="38"/>
      <c r="D93" s="38"/>
    </row>
    <row r="94" spans="2:4">
      <c r="B94" s="38"/>
      <c r="C94" s="38"/>
      <c r="D94" s="38"/>
    </row>
    <row r="95" spans="2:4">
      <c r="B95" s="38"/>
      <c r="C95" s="38"/>
      <c r="D95" s="38"/>
    </row>
    <row r="96" spans="2:4">
      <c r="B96" s="38"/>
      <c r="C96" s="38"/>
      <c r="D96" s="38"/>
    </row>
    <row r="97" spans="2:4">
      <c r="B97" s="38"/>
      <c r="C97" s="38"/>
      <c r="D97" s="38"/>
    </row>
    <row r="98" spans="2:4">
      <c r="B98" s="38"/>
      <c r="C98" s="38"/>
      <c r="D98" s="38"/>
    </row>
    <row r="99" spans="2:4">
      <c r="B99" s="38"/>
      <c r="C99" s="38"/>
      <c r="D99" s="38"/>
    </row>
    <row r="100" spans="2:4">
      <c r="B100" s="38"/>
      <c r="C100" s="38"/>
      <c r="D100" s="38"/>
    </row>
    <row r="101" spans="2:4">
      <c r="B101" s="38"/>
      <c r="C101" s="38"/>
      <c r="D101" s="38"/>
    </row>
    <row r="102" spans="2:4">
      <c r="B102" s="38"/>
      <c r="C102" s="38"/>
      <c r="D102" s="38"/>
    </row>
    <row r="103" spans="2:4">
      <c r="B103" s="38"/>
      <c r="C103" s="38"/>
      <c r="D103" s="38"/>
    </row>
    <row r="104" spans="2:4">
      <c r="B104" s="38"/>
      <c r="C104" s="38"/>
      <c r="D104" s="38"/>
    </row>
    <row r="105" spans="2:4">
      <c r="B105" s="38"/>
      <c r="C105" s="38"/>
      <c r="D105" s="38"/>
    </row>
    <row r="106" spans="2:4">
      <c r="B106" s="38"/>
      <c r="C106" s="38"/>
      <c r="D106" s="38"/>
    </row>
    <row r="107" spans="2:4">
      <c r="B107" s="38"/>
      <c r="C107" s="38"/>
      <c r="D107" s="38"/>
    </row>
    <row r="108" spans="2:4">
      <c r="B108" s="38"/>
      <c r="C108" s="38"/>
      <c r="D108" s="38"/>
    </row>
    <row r="109" spans="2:4">
      <c r="B109" s="38"/>
      <c r="C109" s="38"/>
      <c r="D109" s="38"/>
    </row>
    <row r="110" spans="2:4">
      <c r="B110" s="38"/>
      <c r="C110" s="38"/>
      <c r="D110" s="38"/>
    </row>
    <row r="111" spans="2:4">
      <c r="B111" s="38"/>
      <c r="C111" s="38"/>
      <c r="D111" s="38"/>
    </row>
    <row r="112" spans="2:4">
      <c r="B112" s="38"/>
      <c r="C112" s="38"/>
      <c r="D112" s="38"/>
    </row>
    <row r="113" spans="2:4">
      <c r="B113" s="38"/>
      <c r="C113" s="38"/>
      <c r="D113" s="38"/>
    </row>
    <row r="114" spans="2:4">
      <c r="B114" s="38"/>
      <c r="C114" s="38"/>
      <c r="D114" s="38"/>
    </row>
    <row r="115" spans="2:4">
      <c r="B115" s="38"/>
      <c r="C115" s="38"/>
      <c r="D115" s="38"/>
    </row>
    <row r="116" spans="2:4">
      <c r="B116" s="38"/>
      <c r="C116" s="38"/>
      <c r="D116" s="38"/>
    </row>
    <row r="117" spans="2:4">
      <c r="B117" s="38"/>
      <c r="C117" s="38"/>
      <c r="D117" s="38"/>
    </row>
    <row r="118" spans="2:4">
      <c r="B118" s="38"/>
      <c r="C118" s="38"/>
      <c r="D118" s="38"/>
    </row>
    <row r="119" spans="2:4">
      <c r="B119" s="38"/>
      <c r="C119" s="38"/>
      <c r="D119" s="38"/>
    </row>
    <row r="120" spans="2:4">
      <c r="B120" s="38"/>
      <c r="C120" s="38"/>
      <c r="D120" s="38"/>
    </row>
    <row r="121" spans="2:4">
      <c r="B121" s="38"/>
      <c r="C121" s="38"/>
      <c r="D121" s="38"/>
    </row>
    <row r="122" spans="2:4">
      <c r="B122" s="38"/>
      <c r="C122" s="38"/>
      <c r="D122" s="38"/>
    </row>
    <row r="123" spans="2:4">
      <c r="B123" s="38"/>
      <c r="C123" s="38"/>
      <c r="D123" s="38"/>
    </row>
    <row r="124" spans="2:4">
      <c r="B124" s="38"/>
      <c r="C124" s="38"/>
      <c r="D124" s="38"/>
    </row>
    <row r="125" spans="2:4">
      <c r="B125" s="38"/>
      <c r="C125" s="38"/>
      <c r="D125" s="38"/>
    </row>
    <row r="126" spans="2:4">
      <c r="B126" s="38"/>
      <c r="C126" s="38"/>
      <c r="D126" s="38"/>
    </row>
    <row r="127" spans="2:4">
      <c r="B127" s="38"/>
      <c r="C127" s="38"/>
      <c r="D127" s="38"/>
    </row>
    <row r="128" spans="2:4">
      <c r="B128" s="38"/>
      <c r="C128" s="38"/>
      <c r="D128" s="38"/>
    </row>
    <row r="129" spans="2:4">
      <c r="B129" s="38"/>
      <c r="C129" s="38"/>
      <c r="D129" s="38"/>
    </row>
    <row r="130" spans="2:4">
      <c r="B130" s="38"/>
      <c r="C130" s="38"/>
      <c r="D130" s="38"/>
    </row>
    <row r="131" spans="2:4">
      <c r="B131" s="38"/>
      <c r="C131" s="38"/>
      <c r="D131" s="38"/>
    </row>
    <row r="132" spans="2:4">
      <c r="B132" s="38"/>
      <c r="C132" s="38"/>
      <c r="D132" s="38"/>
    </row>
    <row r="133" spans="2:4">
      <c r="B133" s="38"/>
      <c r="C133" s="38"/>
      <c r="D133" s="38"/>
    </row>
    <row r="134" spans="2:4">
      <c r="B134" s="38"/>
      <c r="C134" s="38"/>
      <c r="D134" s="38"/>
    </row>
    <row r="135" spans="2:4">
      <c r="B135" s="38"/>
      <c r="C135" s="38"/>
      <c r="D135" s="38"/>
    </row>
    <row r="136" spans="2:4">
      <c r="B136" s="38"/>
      <c r="C136" s="38"/>
      <c r="D136" s="38"/>
    </row>
    <row r="137" spans="2:4">
      <c r="B137" s="38"/>
      <c r="C137" s="38"/>
      <c r="D137" s="38"/>
    </row>
    <row r="138" spans="2:4">
      <c r="B138" s="38"/>
      <c r="C138" s="38"/>
      <c r="D138" s="38"/>
    </row>
    <row r="139" spans="2:4">
      <c r="B139" s="38"/>
      <c r="C139" s="38"/>
      <c r="D139" s="38"/>
    </row>
    <row r="140" spans="2:4">
      <c r="B140" s="38"/>
      <c r="C140" s="38"/>
      <c r="D140" s="38"/>
    </row>
    <row r="141" spans="2:4">
      <c r="B141" s="38"/>
      <c r="C141" s="38"/>
      <c r="D141" s="38"/>
    </row>
    <row r="142" spans="2:4">
      <c r="B142" s="38"/>
      <c r="C142" s="38"/>
      <c r="D142" s="38"/>
    </row>
    <row r="143" spans="2:4">
      <c r="B143" s="38"/>
      <c r="C143" s="38"/>
      <c r="D143" s="38"/>
    </row>
    <row r="144" spans="2:4">
      <c r="B144" s="38"/>
      <c r="C144" s="38"/>
      <c r="D144" s="38"/>
    </row>
    <row r="145" spans="2:4">
      <c r="B145" s="38"/>
      <c r="C145" s="38"/>
      <c r="D145" s="38"/>
    </row>
    <row r="146" spans="2:4">
      <c r="B146" s="38"/>
      <c r="C146" s="38"/>
      <c r="D146" s="38"/>
    </row>
    <row r="147" spans="2:4">
      <c r="B147" s="38"/>
      <c r="C147" s="38"/>
      <c r="D147" s="38"/>
    </row>
    <row r="148" spans="2:4">
      <c r="B148" s="38"/>
      <c r="C148" s="38"/>
      <c r="D148" s="38"/>
    </row>
    <row r="149" spans="2:4">
      <c r="B149" s="38"/>
      <c r="C149" s="38"/>
      <c r="D149" s="38"/>
    </row>
    <row r="150" spans="2:4">
      <c r="B150" s="38"/>
      <c r="C150" s="38"/>
      <c r="D150" s="38"/>
    </row>
    <row r="151" spans="2:4">
      <c r="B151" s="38"/>
      <c r="C151" s="38"/>
      <c r="D151" s="38"/>
    </row>
    <row r="152" spans="2:4">
      <c r="B152" s="38"/>
      <c r="C152" s="38"/>
      <c r="D152" s="38"/>
    </row>
    <row r="153" spans="2:4">
      <c r="B153" s="38"/>
      <c r="C153" s="38"/>
      <c r="D153" s="38"/>
    </row>
    <row r="154" spans="2:4">
      <c r="B154" s="38"/>
      <c r="C154" s="38"/>
      <c r="D154" s="38"/>
    </row>
    <row r="155" spans="2:4">
      <c r="B155" s="38"/>
      <c r="C155" s="38"/>
      <c r="D155" s="38"/>
    </row>
    <row r="156" spans="2:4">
      <c r="B156" s="38"/>
      <c r="C156" s="38"/>
      <c r="D156" s="38"/>
    </row>
    <row r="157" spans="2:4">
      <c r="B157" s="38"/>
      <c r="C157" s="38"/>
      <c r="D157" s="38"/>
    </row>
    <row r="158" spans="2:4">
      <c r="B158" s="38"/>
      <c r="C158" s="38"/>
      <c r="D158" s="38"/>
    </row>
    <row r="159" spans="2:4">
      <c r="B159" s="38"/>
      <c r="C159" s="38"/>
      <c r="D159" s="38"/>
    </row>
    <row r="160" spans="2:4">
      <c r="B160" s="38"/>
      <c r="C160" s="38"/>
      <c r="D160" s="38"/>
    </row>
    <row r="161" spans="2:4">
      <c r="B161" s="38"/>
      <c r="C161" s="38"/>
      <c r="D161" s="38"/>
    </row>
    <row r="162" spans="2:4">
      <c r="B162" s="38"/>
      <c r="C162" s="38"/>
      <c r="D162" s="38"/>
    </row>
    <row r="163" spans="2:4">
      <c r="B163" s="38"/>
      <c r="C163" s="38"/>
      <c r="D163" s="38"/>
    </row>
    <row r="164" spans="2:4">
      <c r="B164" s="38"/>
      <c r="C164" s="38"/>
      <c r="D164" s="38"/>
    </row>
    <row r="165" spans="2:4">
      <c r="B165" s="38"/>
      <c r="C165" s="38"/>
      <c r="D165" s="38"/>
    </row>
    <row r="166" spans="2:4">
      <c r="B166" s="38"/>
      <c r="C166" s="38"/>
      <c r="D166" s="38"/>
    </row>
    <row r="167" spans="2:4">
      <c r="B167" s="38"/>
      <c r="C167" s="38"/>
      <c r="D167" s="38"/>
    </row>
    <row r="168" spans="2:4">
      <c r="B168" s="38"/>
      <c r="C168" s="38"/>
      <c r="D168" s="38"/>
    </row>
    <row r="169" spans="2:4">
      <c r="B169" s="38"/>
      <c r="C169" s="38"/>
      <c r="D169" s="38"/>
    </row>
    <row r="170" spans="2:4">
      <c r="B170" s="38"/>
      <c r="C170" s="38"/>
      <c r="D170" s="38"/>
    </row>
    <row r="171" spans="2:4">
      <c r="B171" s="38"/>
      <c r="C171" s="38"/>
      <c r="D171" s="38"/>
    </row>
    <row r="172" spans="2:4">
      <c r="B172" s="38"/>
      <c r="C172" s="38"/>
      <c r="D172" s="38"/>
    </row>
    <row r="173" spans="2:4">
      <c r="B173" s="38"/>
      <c r="C173" s="38"/>
      <c r="D173" s="38"/>
    </row>
    <row r="174" spans="2:4">
      <c r="B174" s="38"/>
      <c r="C174" s="38"/>
      <c r="D174" s="38"/>
    </row>
    <row r="175" spans="2:4">
      <c r="B175" s="38"/>
      <c r="C175" s="38"/>
      <c r="D175" s="38"/>
    </row>
    <row r="176" spans="2:4">
      <c r="B176" s="38"/>
      <c r="C176" s="38"/>
      <c r="D176" s="38"/>
    </row>
    <row r="177" spans="2:4">
      <c r="B177" s="38"/>
      <c r="C177" s="38"/>
      <c r="D177" s="38"/>
    </row>
    <row r="178" spans="2:4">
      <c r="B178" s="38"/>
      <c r="C178" s="38"/>
      <c r="D178" s="38"/>
    </row>
    <row r="179" spans="2:4">
      <c r="B179" s="38"/>
      <c r="C179" s="38"/>
      <c r="D179" s="38"/>
    </row>
    <row r="180" spans="2:4">
      <c r="B180" s="38"/>
      <c r="C180" s="38"/>
      <c r="D180" s="38"/>
    </row>
    <row r="181" spans="2:4">
      <c r="B181" s="38"/>
      <c r="C181" s="38"/>
      <c r="D181" s="38"/>
    </row>
    <row r="182" spans="2:4">
      <c r="B182" s="38"/>
      <c r="C182" s="38"/>
      <c r="D182" s="38"/>
    </row>
    <row r="183" spans="2:4">
      <c r="B183" s="38"/>
      <c r="C183" s="38"/>
      <c r="D183" s="38"/>
    </row>
    <row r="184" spans="2:4">
      <c r="B184" s="38"/>
      <c r="C184" s="38"/>
      <c r="D184" s="38"/>
    </row>
    <row r="185" spans="2:4">
      <c r="B185" s="38"/>
      <c r="C185" s="38"/>
      <c r="D185" s="38"/>
    </row>
    <row r="186" spans="2:4">
      <c r="B186" s="38"/>
      <c r="C186" s="38"/>
      <c r="D186" s="38"/>
    </row>
    <row r="187" spans="2:4">
      <c r="B187" s="38"/>
      <c r="C187" s="38"/>
      <c r="D187" s="38"/>
    </row>
    <row r="188" spans="2:4">
      <c r="B188" s="38"/>
      <c r="C188" s="38"/>
      <c r="D188" s="38"/>
    </row>
    <row r="189" spans="2:4">
      <c r="B189" s="38"/>
      <c r="C189" s="38"/>
      <c r="D189" s="38"/>
    </row>
    <row r="190" spans="2:4">
      <c r="B190" s="38"/>
      <c r="C190" s="38"/>
      <c r="D190" s="38"/>
    </row>
    <row r="191" spans="2:4">
      <c r="B191" s="38"/>
      <c r="C191" s="38"/>
      <c r="D191" s="38"/>
    </row>
    <row r="192" spans="2:4">
      <c r="B192" s="38"/>
      <c r="C192" s="38"/>
      <c r="D192" s="38"/>
    </row>
    <row r="193" spans="2:4">
      <c r="B193" s="38"/>
      <c r="C193" s="38"/>
      <c r="D193" s="38"/>
    </row>
    <row r="194" spans="2:4">
      <c r="B194" s="38"/>
      <c r="C194" s="38"/>
      <c r="D194" s="38"/>
    </row>
    <row r="195" spans="2:4">
      <c r="B195" s="38"/>
      <c r="C195" s="38"/>
      <c r="D195" s="38"/>
    </row>
    <row r="196" spans="2:4">
      <c r="B196" s="38"/>
      <c r="C196" s="38"/>
      <c r="D196" s="38"/>
    </row>
    <row r="197" spans="2:4">
      <c r="B197" s="38"/>
      <c r="C197" s="38"/>
      <c r="D197" s="38"/>
    </row>
    <row r="198" spans="2:4">
      <c r="B198" s="38"/>
      <c r="C198" s="38"/>
      <c r="D198" s="38"/>
    </row>
    <row r="199" spans="2:4">
      <c r="B199" s="38"/>
      <c r="C199" s="38"/>
      <c r="D199" s="38"/>
    </row>
    <row r="200" spans="2:4">
      <c r="B200" s="38"/>
      <c r="C200" s="38"/>
      <c r="D200" s="38"/>
    </row>
    <row r="201" spans="2:4">
      <c r="B201" s="38"/>
      <c r="C201" s="38"/>
      <c r="D201" s="38"/>
    </row>
    <row r="202" spans="2:4">
      <c r="B202" s="38"/>
      <c r="C202" s="38"/>
      <c r="D202" s="38"/>
    </row>
    <row r="203" spans="2:4">
      <c r="B203" s="38"/>
      <c r="C203" s="38"/>
      <c r="D203" s="38"/>
    </row>
    <row r="204" spans="2:4">
      <c r="B204" s="38"/>
      <c r="C204" s="38"/>
      <c r="D204" s="38"/>
    </row>
    <row r="205" spans="2:4">
      <c r="B205" s="38"/>
      <c r="C205" s="38"/>
      <c r="D205" s="38"/>
    </row>
    <row r="206" spans="2:4">
      <c r="B206" s="38"/>
      <c r="C206" s="38"/>
      <c r="D206" s="38"/>
    </row>
    <row r="207" spans="2:4">
      <c r="B207" s="38"/>
      <c r="C207" s="38"/>
      <c r="D207" s="38"/>
    </row>
    <row r="208" spans="2:4">
      <c r="B208" s="38"/>
      <c r="C208" s="38"/>
      <c r="D208" s="38"/>
    </row>
    <row r="209" spans="2:4">
      <c r="B209" s="38"/>
      <c r="C209" s="38"/>
      <c r="D209" s="38"/>
    </row>
    <row r="210" spans="2:4">
      <c r="B210" s="38"/>
      <c r="C210" s="38"/>
      <c r="D210" s="38"/>
    </row>
    <row r="211" spans="2:4">
      <c r="B211" s="38"/>
      <c r="C211" s="38"/>
      <c r="D211" s="38"/>
    </row>
    <row r="212" spans="2:4">
      <c r="B212" s="38"/>
      <c r="C212" s="38"/>
      <c r="D212" s="38"/>
    </row>
    <row r="213" spans="2:4">
      <c r="B213" s="38"/>
      <c r="C213" s="38"/>
      <c r="D213" s="38"/>
    </row>
    <row r="214" spans="2:4">
      <c r="B214" s="38"/>
      <c r="C214" s="38"/>
      <c r="D214" s="38"/>
    </row>
    <row r="215" spans="2:4">
      <c r="B215" s="38"/>
      <c r="C215" s="38"/>
      <c r="D215" s="38"/>
    </row>
    <row r="216" spans="2:4">
      <c r="B216" s="38"/>
      <c r="C216" s="38"/>
      <c r="D216" s="38"/>
    </row>
    <row r="217" spans="2:4">
      <c r="B217" s="38"/>
      <c r="C217" s="38"/>
      <c r="D217" s="38"/>
    </row>
    <row r="218" spans="2:4">
      <c r="B218" s="38"/>
      <c r="C218" s="38"/>
      <c r="D218" s="38"/>
    </row>
    <row r="219" spans="2:4">
      <c r="B219" s="38"/>
      <c r="C219" s="38"/>
      <c r="D219" s="38"/>
    </row>
    <row r="220" spans="2:4">
      <c r="B220" s="38"/>
      <c r="C220" s="38"/>
      <c r="D220" s="38"/>
    </row>
    <row r="221" spans="2:4">
      <c r="B221" s="38"/>
      <c r="C221" s="38"/>
      <c r="D221" s="38"/>
    </row>
    <row r="222" spans="2:4">
      <c r="B222" s="38"/>
      <c r="C222" s="38"/>
      <c r="D222" s="38"/>
    </row>
    <row r="223" spans="2:4">
      <c r="B223" s="38"/>
      <c r="C223" s="38"/>
      <c r="D223" s="38"/>
    </row>
    <row r="224" spans="2:4">
      <c r="B224" s="38"/>
      <c r="C224" s="38"/>
      <c r="D224" s="38"/>
    </row>
    <row r="225" spans="2:4">
      <c r="B225" s="38"/>
      <c r="C225" s="38"/>
      <c r="D225" s="38"/>
    </row>
    <row r="226" spans="2:4">
      <c r="B226" s="38"/>
      <c r="C226" s="38"/>
      <c r="D226" s="38"/>
    </row>
    <row r="227" spans="2:4">
      <c r="B227" s="38"/>
      <c r="C227" s="38"/>
      <c r="D227" s="38"/>
    </row>
    <row r="228" spans="2:4">
      <c r="B228" s="38"/>
      <c r="C228" s="38"/>
      <c r="D228" s="38"/>
    </row>
    <row r="229" spans="2:4">
      <c r="B229" s="38"/>
      <c r="C229" s="38"/>
      <c r="D229" s="38"/>
    </row>
    <row r="230" spans="2:4">
      <c r="B230" s="38"/>
      <c r="C230" s="38"/>
      <c r="D230" s="38"/>
    </row>
    <row r="231" spans="2:4">
      <c r="B231" s="38"/>
      <c r="C231" s="38"/>
      <c r="D231" s="38"/>
    </row>
    <row r="232" spans="2:4">
      <c r="B232" s="38"/>
      <c r="C232" s="38"/>
      <c r="D232" s="38"/>
    </row>
    <row r="233" spans="2:4">
      <c r="B233" s="38"/>
      <c r="C233" s="38"/>
      <c r="D233" s="38"/>
    </row>
    <row r="234" spans="2:4">
      <c r="B234" s="38"/>
      <c r="C234" s="38"/>
      <c r="D234" s="38"/>
    </row>
    <row r="235" spans="2:4">
      <c r="B235" s="38"/>
      <c r="C235" s="38"/>
      <c r="D235" s="38"/>
    </row>
    <row r="236" spans="2:4">
      <c r="B236" s="38"/>
      <c r="C236" s="38"/>
      <c r="D236" s="38"/>
    </row>
    <row r="237" spans="2:4">
      <c r="B237" s="38"/>
      <c r="C237" s="38"/>
      <c r="D237" s="38"/>
    </row>
    <row r="238" spans="2:4">
      <c r="B238" s="38"/>
      <c r="C238" s="38"/>
      <c r="D238" s="38"/>
    </row>
    <row r="239" spans="2:4">
      <c r="B239" s="38"/>
      <c r="C239" s="38"/>
      <c r="D239" s="38"/>
    </row>
    <row r="240" spans="2:4">
      <c r="B240" s="38"/>
      <c r="C240" s="38"/>
      <c r="D240" s="38"/>
    </row>
    <row r="241" spans="2:4">
      <c r="B241" s="38"/>
      <c r="C241" s="38"/>
      <c r="D241" s="38"/>
    </row>
    <row r="242" spans="2:4">
      <c r="B242" s="38"/>
      <c r="C242" s="38"/>
      <c r="D242" s="38"/>
    </row>
    <row r="243" spans="2:4">
      <c r="B243" s="38"/>
      <c r="C243" s="38"/>
      <c r="D243" s="38"/>
    </row>
    <row r="244" spans="2:4">
      <c r="B244" s="38"/>
      <c r="C244" s="38"/>
      <c r="D244" s="38"/>
    </row>
    <row r="245" spans="2:4">
      <c r="B245" s="38"/>
      <c r="C245" s="38"/>
      <c r="D245" s="38"/>
    </row>
    <row r="246" spans="2:4">
      <c r="B246" s="38"/>
      <c r="C246" s="38"/>
      <c r="D246" s="38"/>
    </row>
    <row r="247" spans="2:4">
      <c r="B247" s="38"/>
      <c r="C247" s="38"/>
      <c r="D247" s="38"/>
    </row>
    <row r="248" spans="2:4">
      <c r="B248" s="38"/>
      <c r="C248" s="38"/>
      <c r="D248" s="38"/>
    </row>
    <row r="249" spans="2:4">
      <c r="B249" s="38"/>
      <c r="C249" s="38"/>
      <c r="D249" s="38"/>
    </row>
    <row r="250" spans="2:4">
      <c r="B250" s="38"/>
      <c r="C250" s="38"/>
      <c r="D250" s="38"/>
    </row>
    <row r="251" spans="2:4">
      <c r="B251" s="38"/>
      <c r="C251" s="38"/>
      <c r="D251" s="38"/>
    </row>
    <row r="252" spans="2:4">
      <c r="B252" s="38"/>
      <c r="C252" s="38"/>
      <c r="D252" s="38"/>
    </row>
    <row r="253" spans="2:4">
      <c r="B253" s="38"/>
      <c r="C253" s="38"/>
      <c r="D253" s="38"/>
    </row>
    <row r="254" spans="2:4">
      <c r="B254" s="38"/>
      <c r="C254" s="38"/>
      <c r="D254" s="38"/>
    </row>
    <row r="255" spans="2:4">
      <c r="B255" s="38"/>
      <c r="C255" s="38"/>
      <c r="D255" s="38"/>
    </row>
    <row r="256" spans="2:4">
      <c r="B256" s="38"/>
      <c r="C256" s="38"/>
      <c r="D256" s="38"/>
    </row>
    <row r="257" spans="2:4">
      <c r="B257" s="38"/>
      <c r="C257" s="38"/>
      <c r="D257" s="38"/>
    </row>
    <row r="258" spans="2:4">
      <c r="B258" s="38"/>
      <c r="C258" s="38"/>
      <c r="D258" s="38"/>
    </row>
    <row r="259" spans="2:4">
      <c r="B259" s="38"/>
      <c r="C259" s="38"/>
      <c r="D259" s="38"/>
    </row>
    <row r="260" spans="2:4">
      <c r="B260" s="38"/>
      <c r="C260" s="38"/>
      <c r="D260" s="38"/>
    </row>
    <row r="261" spans="2:4">
      <c r="B261" s="38"/>
      <c r="C261" s="38"/>
      <c r="D261" s="38"/>
    </row>
    <row r="262" spans="2:4">
      <c r="B262" s="38"/>
      <c r="C262" s="38"/>
      <c r="D262" s="38"/>
    </row>
    <row r="263" spans="2:4">
      <c r="B263" s="38"/>
      <c r="C263" s="38"/>
      <c r="D263" s="38"/>
    </row>
    <row r="264" spans="2:4">
      <c r="B264" s="38"/>
      <c r="C264" s="38"/>
      <c r="D264" s="38"/>
    </row>
    <row r="265" spans="2:4">
      <c r="B265" s="38"/>
      <c r="C265" s="38"/>
      <c r="D265" s="38"/>
    </row>
    <row r="266" spans="2:4">
      <c r="B266" s="38"/>
      <c r="C266" s="38"/>
      <c r="D266" s="38"/>
    </row>
    <row r="267" spans="2:4">
      <c r="B267" s="38"/>
      <c r="C267" s="38"/>
      <c r="D267" s="38"/>
    </row>
    <row r="268" spans="2:4">
      <c r="B268" s="38"/>
      <c r="C268" s="38"/>
      <c r="D268" s="38"/>
    </row>
    <row r="269" spans="2:4">
      <c r="B269" s="38"/>
      <c r="C269" s="38"/>
      <c r="D269" s="38"/>
    </row>
    <row r="270" spans="2:4">
      <c r="B270" s="38"/>
      <c r="C270" s="38"/>
      <c r="D270" s="38"/>
    </row>
    <row r="271" spans="2:4">
      <c r="B271" s="38"/>
      <c r="C271" s="38"/>
      <c r="D271" s="38"/>
    </row>
    <row r="272" spans="2:4">
      <c r="B272" s="38"/>
      <c r="C272" s="38"/>
      <c r="D272" s="38"/>
    </row>
    <row r="273" spans="2:4">
      <c r="B273" s="38"/>
      <c r="C273" s="38"/>
      <c r="D273" s="38"/>
    </row>
    <row r="274" spans="2:4">
      <c r="B274" s="38"/>
      <c r="C274" s="38"/>
      <c r="D274" s="38"/>
    </row>
    <row r="275" spans="2:4">
      <c r="B275" s="38"/>
      <c r="C275" s="38"/>
      <c r="D275" s="38"/>
    </row>
    <row r="276" spans="2:4">
      <c r="B276" s="38"/>
      <c r="C276" s="38"/>
      <c r="D276" s="38"/>
    </row>
    <row r="277" spans="2:4">
      <c r="B277" s="38"/>
      <c r="C277" s="38"/>
      <c r="D277" s="38"/>
    </row>
    <row r="278" spans="2:4">
      <c r="B278" s="38"/>
      <c r="C278" s="38"/>
      <c r="D278" s="38"/>
    </row>
    <row r="279" spans="2:4">
      <c r="B279" s="38"/>
      <c r="C279" s="38"/>
      <c r="D279" s="38"/>
    </row>
    <row r="280" spans="2:4">
      <c r="B280" s="38"/>
      <c r="C280" s="38"/>
      <c r="D280" s="38"/>
    </row>
    <row r="281" spans="2:4">
      <c r="B281" s="38"/>
      <c r="C281" s="38"/>
      <c r="D281" s="38"/>
    </row>
    <row r="282" spans="2:4">
      <c r="B282" s="38"/>
      <c r="C282" s="38"/>
      <c r="D282" s="38"/>
    </row>
    <row r="283" spans="2:4">
      <c r="B283" s="38"/>
      <c r="C283" s="38"/>
      <c r="D283" s="38"/>
    </row>
    <row r="284" spans="2:4">
      <c r="B284" s="38"/>
      <c r="C284" s="38"/>
      <c r="D284" s="38"/>
    </row>
    <row r="285" spans="2:4">
      <c r="B285" s="38"/>
      <c r="C285" s="38"/>
      <c r="D285" s="38"/>
    </row>
    <row r="286" spans="2:4">
      <c r="B286" s="38"/>
      <c r="C286" s="38"/>
      <c r="D286" s="38"/>
    </row>
    <row r="287" spans="2:4">
      <c r="B287" s="38"/>
      <c r="C287" s="38"/>
      <c r="D287" s="38"/>
    </row>
    <row r="288" spans="2:4">
      <c r="B288" s="38"/>
      <c r="C288" s="38"/>
      <c r="D288" s="38"/>
    </row>
    <row r="289" spans="2:4">
      <c r="B289" s="38"/>
      <c r="C289" s="38"/>
      <c r="D289" s="38"/>
    </row>
    <row r="290" spans="2:4">
      <c r="B290" s="38"/>
      <c r="C290" s="38"/>
      <c r="D290" s="38"/>
    </row>
    <row r="291" spans="2:4">
      <c r="B291" s="38"/>
      <c r="C291" s="38"/>
      <c r="D291" s="38"/>
    </row>
    <row r="292" spans="2:4">
      <c r="B292" s="38"/>
      <c r="C292" s="38"/>
      <c r="D292" s="38"/>
    </row>
    <row r="293" spans="2:4">
      <c r="B293" s="38"/>
      <c r="C293" s="38"/>
      <c r="D293" s="38"/>
    </row>
    <row r="294" spans="2:4">
      <c r="B294" s="38"/>
      <c r="C294" s="38"/>
      <c r="D294" s="38"/>
    </row>
    <row r="295" spans="2:4">
      <c r="B295" s="38"/>
      <c r="C295" s="38"/>
      <c r="D295" s="38"/>
    </row>
    <row r="296" spans="2:4">
      <c r="B296" s="38"/>
      <c r="C296" s="38"/>
      <c r="D296" s="38"/>
    </row>
    <row r="297" spans="2:4">
      <c r="B297" s="38"/>
      <c r="C297" s="38"/>
      <c r="D297" s="38"/>
    </row>
    <row r="298" spans="2:4">
      <c r="B298" s="38"/>
      <c r="C298" s="38"/>
      <c r="D298" s="38"/>
    </row>
    <row r="299" spans="2:4">
      <c r="B299" s="38"/>
      <c r="C299" s="38"/>
      <c r="D299" s="38"/>
    </row>
    <row r="300" spans="2:4">
      <c r="B300" s="38"/>
      <c r="C300" s="38"/>
      <c r="D300" s="38"/>
    </row>
    <row r="301" spans="2:4">
      <c r="B301" s="38"/>
      <c r="C301" s="38"/>
      <c r="D301" s="38"/>
    </row>
    <row r="302" spans="2:4">
      <c r="B302" s="38"/>
      <c r="C302" s="38"/>
      <c r="D302" s="38"/>
    </row>
    <row r="303" spans="2:4">
      <c r="B303" s="38"/>
      <c r="C303" s="38"/>
      <c r="D303" s="38"/>
    </row>
    <row r="304" spans="2:4">
      <c r="B304" s="38"/>
      <c r="C304" s="38"/>
      <c r="D304" s="38"/>
    </row>
    <row r="305" spans="2:4">
      <c r="B305" s="38"/>
      <c r="C305" s="38"/>
      <c r="D305" s="38"/>
    </row>
    <row r="306" spans="2:4">
      <c r="B306" s="38"/>
      <c r="C306" s="38"/>
      <c r="D306" s="38"/>
    </row>
    <row r="307" spans="2:4">
      <c r="B307" s="38"/>
      <c r="C307" s="38"/>
      <c r="D307" s="38"/>
    </row>
    <row r="308" spans="2:4">
      <c r="B308" s="38"/>
      <c r="C308" s="38"/>
      <c r="D308" s="38"/>
    </row>
    <row r="309" spans="2:4">
      <c r="B309" s="38"/>
      <c r="C309" s="38"/>
      <c r="D309" s="38"/>
    </row>
    <row r="310" spans="2:4">
      <c r="B310" s="38"/>
      <c r="C310" s="38"/>
      <c r="D310" s="38"/>
    </row>
    <row r="311" spans="2:4">
      <c r="B311" s="38"/>
      <c r="C311" s="38"/>
      <c r="D311" s="38"/>
    </row>
    <row r="312" spans="2:4">
      <c r="B312" s="38"/>
      <c r="C312" s="38"/>
      <c r="D312" s="38"/>
    </row>
    <row r="313" spans="2:4">
      <c r="B313" s="38"/>
      <c r="C313" s="38"/>
      <c r="D313" s="38"/>
    </row>
    <row r="314" spans="2:4">
      <c r="B314" s="38"/>
      <c r="C314" s="38"/>
      <c r="D314" s="38"/>
    </row>
    <row r="315" spans="2:4">
      <c r="B315" s="38"/>
      <c r="C315" s="38"/>
      <c r="D315" s="38"/>
    </row>
    <row r="316" spans="2:4">
      <c r="B316" s="38"/>
      <c r="C316" s="38"/>
      <c r="D316" s="38"/>
    </row>
    <row r="317" spans="2:4">
      <c r="B317" s="38"/>
      <c r="C317" s="38"/>
      <c r="D317" s="38"/>
    </row>
    <row r="318" spans="2:4">
      <c r="B318" s="38"/>
      <c r="C318" s="38"/>
      <c r="D318" s="38"/>
    </row>
    <row r="319" spans="2:4">
      <c r="B319" s="38"/>
      <c r="C319" s="38"/>
      <c r="D319" s="38"/>
    </row>
    <row r="320" spans="2:4">
      <c r="B320" s="38"/>
      <c r="C320" s="38"/>
      <c r="D320" s="38"/>
    </row>
    <row r="321" spans="2:4">
      <c r="B321" s="38"/>
      <c r="C321" s="38"/>
      <c r="D321" s="38"/>
    </row>
    <row r="322" spans="2:4">
      <c r="B322" s="38"/>
      <c r="C322" s="38"/>
      <c r="D322" s="38"/>
    </row>
    <row r="323" spans="2:4">
      <c r="B323" s="38"/>
      <c r="C323" s="38"/>
      <c r="D323" s="38"/>
    </row>
    <row r="324" spans="2:4">
      <c r="B324" s="38"/>
      <c r="C324" s="38"/>
      <c r="D324" s="38"/>
    </row>
    <row r="325" spans="2:4">
      <c r="B325" s="38"/>
      <c r="C325" s="38"/>
      <c r="D325" s="38"/>
    </row>
    <row r="326" spans="2:4">
      <c r="B326" s="38"/>
      <c r="C326" s="38"/>
      <c r="D326" s="38"/>
    </row>
    <row r="327" spans="2:4">
      <c r="B327" s="38"/>
      <c r="C327" s="38"/>
      <c r="D327" s="38"/>
    </row>
    <row r="328" spans="2:4">
      <c r="B328" s="38"/>
      <c r="C328" s="38"/>
      <c r="D328" s="38"/>
    </row>
    <row r="329" spans="2:4">
      <c r="B329" s="38"/>
      <c r="C329" s="38"/>
      <c r="D329" s="38"/>
    </row>
    <row r="330" spans="2:4">
      <c r="B330" s="38"/>
      <c r="C330" s="38"/>
      <c r="D330" s="38"/>
    </row>
    <row r="331" spans="2:4">
      <c r="B331" s="38"/>
      <c r="C331" s="38"/>
      <c r="D331" s="38"/>
    </row>
    <row r="332" spans="2:4">
      <c r="B332" s="38"/>
      <c r="C332" s="38"/>
      <c r="D332" s="38"/>
    </row>
    <row r="333" spans="2:4">
      <c r="B333" s="38"/>
      <c r="C333" s="38"/>
      <c r="D333" s="38"/>
    </row>
    <row r="334" spans="2:4">
      <c r="B334" s="38"/>
      <c r="C334" s="38"/>
      <c r="D334" s="38"/>
    </row>
    <row r="335" spans="2:4">
      <c r="B335" s="38"/>
      <c r="C335" s="38"/>
      <c r="D335" s="38"/>
    </row>
    <row r="336" spans="2:4">
      <c r="B336" s="38"/>
      <c r="C336" s="38"/>
      <c r="D336" s="38"/>
    </row>
    <row r="337" spans="2:4">
      <c r="B337" s="38"/>
      <c r="C337" s="38"/>
      <c r="D337" s="38"/>
    </row>
    <row r="338" spans="2:4">
      <c r="B338" s="38"/>
      <c r="C338" s="38"/>
      <c r="D338" s="38"/>
    </row>
    <row r="339" spans="2:4">
      <c r="B339" s="38"/>
      <c r="C339" s="38"/>
      <c r="D339" s="38"/>
    </row>
    <row r="340" spans="2:4">
      <c r="B340" s="38"/>
      <c r="C340" s="38"/>
      <c r="D340" s="38"/>
    </row>
    <row r="341" spans="2:4">
      <c r="B341" s="38"/>
      <c r="C341" s="38"/>
      <c r="D341" s="38"/>
    </row>
  </sheetData>
  <mergeCells count="43">
    <mergeCell ref="A44:C44"/>
    <mergeCell ref="A41:C41"/>
    <mergeCell ref="A42:C42"/>
    <mergeCell ref="A34:C34"/>
    <mergeCell ref="A35:C35"/>
    <mergeCell ref="A43:C43"/>
    <mergeCell ref="A36:C36"/>
    <mergeCell ref="A37:C37"/>
    <mergeCell ref="A38:C38"/>
    <mergeCell ref="A39:C39"/>
    <mergeCell ref="A40:C40"/>
    <mergeCell ref="A10:C10"/>
    <mergeCell ref="A9:C9"/>
    <mergeCell ref="A12:C12"/>
    <mergeCell ref="A11:C11"/>
    <mergeCell ref="A7:C7"/>
    <mergeCell ref="B1:H1"/>
    <mergeCell ref="A2:C2"/>
    <mergeCell ref="A3:C3"/>
    <mergeCell ref="A5:C5"/>
    <mergeCell ref="A8:C8"/>
    <mergeCell ref="A6:C6"/>
    <mergeCell ref="A23:C23"/>
    <mergeCell ref="A13:C13"/>
    <mergeCell ref="A14:C14"/>
    <mergeCell ref="A15:C15"/>
    <mergeCell ref="A16:C16"/>
    <mergeCell ref="A17:C17"/>
    <mergeCell ref="A18:C18"/>
    <mergeCell ref="A19:C19"/>
    <mergeCell ref="A20:C20"/>
    <mergeCell ref="A22:C22"/>
    <mergeCell ref="A21:C21"/>
    <mergeCell ref="A30:C30"/>
    <mergeCell ref="A31:C31"/>
    <mergeCell ref="A32:C32"/>
    <mergeCell ref="A33:C33"/>
    <mergeCell ref="A24:C24"/>
    <mergeCell ref="A26:C26"/>
    <mergeCell ref="A27:C27"/>
    <mergeCell ref="A25:C25"/>
    <mergeCell ref="A28:C28"/>
    <mergeCell ref="A29:C29"/>
  </mergeCells>
  <dataValidations count="9">
    <dataValidation allowBlank="1" showInputMessage="1" showErrorMessage="1" promptTitle="Instrucciones" prompt="Se encuentran las subrecomendaciones de cada recomendación específica. La recomendación específica se encuentra en las filas que tienen 2 columnas de resultados. Si en alguna fila la Columna A se encuentra vacía no hay subrecomendación." sqref="A2"/>
    <dataValidation allowBlank="1" showInputMessage="1" showErrorMessage="1" promptTitle="Instrucciones" prompt="Cada uno de estos grupos corresponde a los conjunton de recomendaciones emitidas por el CME" sqref="A3 A24 A38 A20 A5 A7"/>
    <dataValidation type="textLength" operator="lessThanOrEqual" allowBlank="1" showInputMessage="1" showErrorMessage="1" promptTitle="Instrucciones" prompt="En no más de 300 caracteres debe dar cuenta de la evidencia del cumplimiento o exponer la justificación por la falta de cumplimiento" sqref="H2">
      <formula1>300</formula1>
    </dataValidation>
    <dataValidation allowBlank="1" showInputMessage="1" showErrorMessage="1" promptTitle="Instrucciones" prompt="En esta columna debe responder si cumple o no con la práctica de la columna anterior_x000a__x000a_" sqref="E2"/>
    <dataValidation type="textLength" operator="lessThanOrEqual" allowBlank="1" showInputMessage="1" showErrorMessage="1" sqref="H1 G39:G44 G25:G37 G8:G19 G21:G23 H5:H1048576">
      <formula1>300</formula1>
    </dataValidation>
    <dataValidation allowBlank="1" showInputMessage="1" showErrorMessage="1" promptTitle="Instrucciones" prompt="Porcentaje de contribución al cumplimiento del 100% de la recomendación específica._x000a__x000a_" sqref="G2"/>
    <dataValidation allowBlank="1" showInputMessage="1" showErrorMessage="1" promptTitle="Instrucciones" prompt="Porcentaje de contribución al cumplimiento del 100% del conjunto de recomendaciones del CME sobre este tema_x000a_" sqref="F2"/>
    <dataValidation type="list" allowBlank="1" showInputMessage="1" showErrorMessage="1" sqref="D6 D9:D19 D22:D23 D26:D37 D40:D44">
      <formula1>$A$47:$A$48</formula1>
    </dataValidation>
    <dataValidation type="list" allowBlank="1" showInputMessage="1" showErrorMessage="1" sqref="E6 E9:E19 E22:E23 E26:E37 E40:E44">
      <formula1>$A$52:$A$53</formula1>
    </dataValidation>
  </dataValidations>
  <pageMargins left="0.7" right="0.7" top="0.75" bottom="0.75" header="0.3" footer="0.3"/>
  <pageSetup orientation="portrait"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Reglas de permanencia </vt:lpstr>
      <vt:lpstr>Empresas-General</vt:lpstr>
      <vt:lpstr>Empresas-Indicadores</vt:lpstr>
      <vt:lpstr>Empresas-Gestión Riesgos DDHH</vt:lpstr>
      <vt:lpstr>Empresas-Gestión E&amp;S</vt:lpstr>
      <vt:lpstr>Empresas-apoyo PIDHDIH</vt:lpstr>
      <vt:lpstr>Empresas-V&amp;SP</vt:lpstr>
      <vt:lpstr>Empresas-emblemas Cruz Roja</vt:lpstr>
      <vt:lpstr>Empresas-Gestión Convenios</vt:lpstr>
      <vt:lpstr>Empresas-GestiónProtesta Social</vt:lpstr>
      <vt:lpstr>'Empresas-apoyo PIDHDIH'!_ftnref1</vt:lpstr>
      <vt:lpstr>'Empresas-Gestión E&amp;S'!_ftnref1</vt:lpstr>
      <vt:lpstr>'Empresas-Indicadores'!_ftnref1</vt:lpstr>
      <vt:lpstr>'Empresas-V&amp;SP'!_ftnref1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Aristizábal Ramírez</dc:creator>
  <cp:lastModifiedBy>stella paez</cp:lastModifiedBy>
  <cp:lastPrinted>2014-07-11T05:13:00Z</cp:lastPrinted>
  <dcterms:created xsi:type="dcterms:W3CDTF">2012-10-31T13:53:15Z</dcterms:created>
  <dcterms:modified xsi:type="dcterms:W3CDTF">2019-07-03T13:28:59Z</dcterms:modified>
</cp:coreProperties>
</file>